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5EA62CAC-9086-4D43-8C13-292F56384C4F}" xr6:coauthVersionLast="47" xr6:coauthVersionMax="47" xr10:uidLastSave="{00000000-0000-0000-0000-000000000000}"/>
  <bookViews>
    <workbookView xWindow="28680" yWindow="-120" windowWidth="29040" windowHeight="16440" xr2:uid="{F68D3E67-F294-4A33-95EC-2EAC31E69DE3}"/>
  </bookViews>
  <sheets>
    <sheet name="工作表1" sheetId="1" r:id="rId1"/>
  </sheets>
  <definedNames>
    <definedName name="_xlnm._FilterDatabase" localSheetId="0" hidden="1">工作表1!$A$1:$M$127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1" l="1"/>
  <c r="F123" i="1"/>
  <c r="E123" i="1"/>
  <c r="D123" i="1"/>
  <c r="C123" i="1"/>
  <c r="A123" i="1"/>
  <c r="G121" i="1"/>
  <c r="F121" i="1"/>
  <c r="E121" i="1"/>
  <c r="D121" i="1"/>
  <c r="C121" i="1"/>
  <c r="A121" i="1"/>
  <c r="G119" i="1"/>
  <c r="F119" i="1"/>
  <c r="E119" i="1"/>
  <c r="D119" i="1"/>
  <c r="C119" i="1"/>
  <c r="A119" i="1"/>
  <c r="G117" i="1"/>
  <c r="F117" i="1"/>
  <c r="E117" i="1"/>
  <c r="D117" i="1"/>
  <c r="C117" i="1"/>
  <c r="A117" i="1"/>
  <c r="G115" i="1"/>
  <c r="F115" i="1"/>
  <c r="E115" i="1"/>
  <c r="D115" i="1"/>
  <c r="C115" i="1"/>
  <c r="A115" i="1"/>
  <c r="G113" i="1"/>
  <c r="F113" i="1"/>
  <c r="E113" i="1"/>
  <c r="D113" i="1"/>
  <c r="C113" i="1"/>
  <c r="A113" i="1"/>
  <c r="G111" i="1"/>
  <c r="F111" i="1"/>
  <c r="E111" i="1"/>
  <c r="D111" i="1"/>
  <c r="C111" i="1"/>
  <c r="A111" i="1"/>
  <c r="G109" i="1"/>
  <c r="F109" i="1"/>
  <c r="E109" i="1"/>
  <c r="D109" i="1"/>
  <c r="C109" i="1"/>
  <c r="A109" i="1"/>
  <c r="G106" i="1"/>
  <c r="G107" i="1" s="1"/>
  <c r="F106" i="1"/>
  <c r="F107" i="1" s="1"/>
  <c r="E106" i="1"/>
  <c r="E107" i="1" s="1"/>
  <c r="D106" i="1"/>
  <c r="D107" i="1" s="1"/>
  <c r="C106" i="1"/>
  <c r="C107" i="1" s="1"/>
  <c r="A106" i="1"/>
  <c r="A107" i="1" s="1"/>
  <c r="G103" i="1"/>
  <c r="F103" i="1"/>
  <c r="E103" i="1"/>
  <c r="D103" i="1"/>
  <c r="C103" i="1"/>
  <c r="A103" i="1"/>
  <c r="G101" i="1"/>
  <c r="F101" i="1"/>
  <c r="E101" i="1"/>
  <c r="D101" i="1"/>
  <c r="C101" i="1"/>
  <c r="A101" i="1"/>
  <c r="G99" i="1"/>
  <c r="F99" i="1"/>
  <c r="E99" i="1"/>
  <c r="D99" i="1"/>
  <c r="C99" i="1"/>
  <c r="A99" i="1"/>
  <c r="G97" i="1"/>
  <c r="F97" i="1"/>
  <c r="E97" i="1"/>
  <c r="D97" i="1"/>
  <c r="C97" i="1"/>
  <c r="A97" i="1"/>
  <c r="G95" i="1"/>
  <c r="F95" i="1"/>
  <c r="E95" i="1"/>
  <c r="D95" i="1"/>
  <c r="C95" i="1"/>
  <c r="A95" i="1"/>
  <c r="G93" i="1"/>
  <c r="F93" i="1"/>
  <c r="E93" i="1"/>
  <c r="D93" i="1"/>
  <c r="C93" i="1"/>
  <c r="A93" i="1"/>
  <c r="G91" i="1"/>
  <c r="F91" i="1"/>
  <c r="E91" i="1"/>
  <c r="D91" i="1"/>
  <c r="C91" i="1"/>
  <c r="A91" i="1"/>
  <c r="G89" i="1"/>
  <c r="F89" i="1"/>
  <c r="E89" i="1"/>
  <c r="D89" i="1"/>
  <c r="C89" i="1"/>
  <c r="A89" i="1"/>
  <c r="G87" i="1"/>
  <c r="F87" i="1"/>
  <c r="E87" i="1"/>
  <c r="D87" i="1"/>
  <c r="C87" i="1"/>
  <c r="A87" i="1"/>
  <c r="G85" i="1"/>
  <c r="F85" i="1"/>
  <c r="E85" i="1"/>
  <c r="D85" i="1"/>
  <c r="C85" i="1"/>
  <c r="A85" i="1"/>
  <c r="G83" i="1"/>
  <c r="F83" i="1"/>
  <c r="E83" i="1"/>
  <c r="D83" i="1"/>
  <c r="C83" i="1"/>
  <c r="A83" i="1"/>
  <c r="G81" i="1"/>
  <c r="F81" i="1"/>
  <c r="E81" i="1"/>
  <c r="D81" i="1"/>
  <c r="C81" i="1"/>
  <c r="A81" i="1"/>
  <c r="G79" i="1"/>
  <c r="F79" i="1"/>
  <c r="E79" i="1"/>
  <c r="D79" i="1"/>
  <c r="C79" i="1"/>
  <c r="A79" i="1"/>
  <c r="G77" i="1"/>
  <c r="F77" i="1"/>
  <c r="E77" i="1"/>
  <c r="D77" i="1"/>
  <c r="C77" i="1"/>
  <c r="A77" i="1"/>
  <c r="G75" i="1"/>
  <c r="F75" i="1"/>
  <c r="E75" i="1"/>
  <c r="D75" i="1"/>
  <c r="C75" i="1"/>
  <c r="A75" i="1"/>
  <c r="G66" i="1"/>
  <c r="G67" i="1" s="1"/>
  <c r="F66" i="1"/>
  <c r="F67" i="1" s="1"/>
  <c r="E66" i="1"/>
  <c r="E67" i="1" s="1"/>
  <c r="D66" i="1"/>
  <c r="D67" i="1" s="1"/>
  <c r="C66" i="1"/>
  <c r="C67" i="1" s="1"/>
  <c r="A66" i="1"/>
  <c r="A67" i="1" s="1"/>
  <c r="G63" i="1"/>
  <c r="G64" i="1" s="1"/>
  <c r="F63" i="1"/>
  <c r="F64" i="1" s="1"/>
  <c r="E63" i="1"/>
  <c r="E64" i="1" s="1"/>
  <c r="D63" i="1"/>
  <c r="D64" i="1" s="1"/>
  <c r="C63" i="1"/>
  <c r="C64" i="1" s="1"/>
  <c r="A63" i="1"/>
  <c r="A64" i="1" s="1"/>
  <c r="F61" i="1"/>
  <c r="G60" i="1"/>
  <c r="G61" i="1" s="1"/>
  <c r="F60" i="1"/>
  <c r="E60" i="1"/>
  <c r="E61" i="1" s="1"/>
  <c r="D60" i="1"/>
  <c r="D61" i="1" s="1"/>
  <c r="C60" i="1"/>
  <c r="C61" i="1" s="1"/>
  <c r="A60" i="1"/>
  <c r="A61" i="1" s="1"/>
  <c r="G58" i="1"/>
  <c r="F58" i="1"/>
  <c r="E58" i="1"/>
  <c r="D58" i="1"/>
  <c r="C58" i="1"/>
  <c r="A58" i="1"/>
  <c r="G54" i="1"/>
  <c r="F54" i="1"/>
  <c r="E54" i="1"/>
  <c r="D54" i="1"/>
  <c r="C54" i="1"/>
  <c r="A54" i="1"/>
  <c r="G52" i="1"/>
  <c r="F52" i="1"/>
  <c r="E52" i="1"/>
  <c r="D52" i="1"/>
  <c r="C52" i="1"/>
  <c r="A52" i="1"/>
  <c r="G50" i="1"/>
  <c r="F50" i="1"/>
  <c r="E50" i="1"/>
  <c r="D50" i="1"/>
  <c r="C50" i="1"/>
  <c r="A50" i="1"/>
  <c r="G48" i="1"/>
  <c r="F48" i="1"/>
  <c r="E48" i="1"/>
  <c r="D48" i="1"/>
  <c r="C48" i="1"/>
  <c r="A48" i="1"/>
  <c r="G45" i="1"/>
  <c r="F45" i="1"/>
  <c r="E45" i="1"/>
  <c r="D45" i="1"/>
  <c r="C45" i="1"/>
  <c r="A45" i="1"/>
  <c r="G42" i="1"/>
  <c r="F42" i="1"/>
  <c r="E42" i="1"/>
  <c r="D42" i="1"/>
  <c r="C42" i="1"/>
  <c r="A42" i="1"/>
  <c r="G40" i="1"/>
  <c r="F40" i="1"/>
  <c r="E40" i="1"/>
  <c r="D40" i="1"/>
  <c r="C40" i="1"/>
  <c r="A40" i="1"/>
  <c r="G38" i="1"/>
  <c r="F38" i="1"/>
  <c r="E38" i="1"/>
  <c r="D38" i="1"/>
  <c r="C38" i="1"/>
  <c r="A38" i="1"/>
  <c r="G36" i="1"/>
  <c r="F36" i="1"/>
  <c r="E36" i="1"/>
  <c r="D36" i="1"/>
  <c r="C36" i="1"/>
  <c r="A36" i="1"/>
  <c r="G34" i="1"/>
  <c r="F34" i="1"/>
  <c r="E34" i="1"/>
  <c r="D34" i="1"/>
  <c r="C34" i="1"/>
  <c r="A34" i="1"/>
  <c r="G32" i="1"/>
  <c r="F32" i="1"/>
  <c r="E32" i="1"/>
  <c r="D32" i="1"/>
  <c r="C32" i="1"/>
  <c r="A32" i="1"/>
  <c r="G30" i="1"/>
  <c r="F30" i="1"/>
  <c r="E30" i="1"/>
  <c r="D30" i="1"/>
  <c r="C30" i="1"/>
  <c r="A30" i="1"/>
  <c r="G28" i="1"/>
  <c r="F28" i="1"/>
  <c r="E28" i="1"/>
  <c r="D28" i="1"/>
  <c r="C28" i="1"/>
  <c r="A28" i="1"/>
  <c r="G26" i="1"/>
  <c r="F26" i="1"/>
  <c r="E26" i="1"/>
  <c r="D26" i="1"/>
  <c r="C26" i="1"/>
  <c r="A26" i="1"/>
  <c r="G24" i="1"/>
  <c r="F24" i="1"/>
  <c r="E24" i="1"/>
  <c r="D24" i="1"/>
  <c r="C24" i="1"/>
  <c r="A24" i="1"/>
  <c r="G22" i="1"/>
  <c r="F22" i="1"/>
  <c r="E22" i="1"/>
  <c r="D22" i="1"/>
  <c r="C22" i="1"/>
  <c r="A22" i="1"/>
  <c r="G20" i="1"/>
  <c r="F20" i="1"/>
  <c r="E20" i="1"/>
  <c r="D20" i="1"/>
  <c r="C20" i="1"/>
  <c r="A20" i="1"/>
  <c r="G18" i="1"/>
  <c r="F18" i="1"/>
  <c r="E18" i="1"/>
  <c r="D18" i="1"/>
  <c r="C18" i="1"/>
  <c r="A18" i="1"/>
  <c r="G13" i="1"/>
  <c r="F13" i="1"/>
  <c r="E13" i="1"/>
  <c r="D13" i="1"/>
  <c r="C13" i="1"/>
  <c r="A13" i="1"/>
  <c r="G9" i="1"/>
  <c r="F9" i="1"/>
  <c r="E9" i="1"/>
  <c r="D9" i="1"/>
  <c r="C9" i="1"/>
  <c r="A9" i="1"/>
  <c r="G5" i="1"/>
  <c r="F5" i="1"/>
  <c r="E5" i="1"/>
  <c r="D5" i="1"/>
  <c r="C5" i="1"/>
  <c r="A5" i="1"/>
  <c r="C3" i="1"/>
  <c r="D3" i="1"/>
  <c r="E3" i="1"/>
  <c r="F3" i="1"/>
  <c r="G3" i="1"/>
  <c r="A3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2" i="1"/>
</calcChain>
</file>

<file path=xl/sharedStrings.xml><?xml version="1.0" encoding="utf-8"?>
<sst xmlns="http://schemas.openxmlformats.org/spreadsheetml/2006/main" count="946" uniqueCount="234">
  <si>
    <t>PN</t>
  </si>
  <si>
    <t>Si/Xi</t>
  </si>
  <si>
    <t>盒</t>
  </si>
  <si>
    <t>Energy Activation Cable, Ethicon</t>
  </si>
  <si>
    <t xml:space="preserve"> Ethicon主機連接線</t>
  </si>
  <si>
    <t>衛部醫器輸字第035493號</t>
  </si>
  <si>
    <t>Tip Cover Accessory</t>
  </si>
  <si>
    <t>電燒剪刀絕緣蓋</t>
  </si>
  <si>
    <t>衛部醫器輸字第026172號</t>
  </si>
  <si>
    <t>衛部醫器輸字第034728號</t>
  </si>
  <si>
    <t>Xi</t>
  </si>
  <si>
    <t>da Vinci Xi Potts Scissors</t>
  </si>
  <si>
    <t>da Vinci Xi 尖型剪刀</t>
  </si>
  <si>
    <t>支</t>
  </si>
  <si>
    <t>衛部醫器輸字第035164號</t>
  </si>
  <si>
    <t>da Vinci Xi 8 mm Cannula</t>
  </si>
  <si>
    <t>da Vinci Xi 8 mm套管</t>
  </si>
  <si>
    <t>衛部醫器輸字第027652號</t>
  </si>
  <si>
    <t>da Vinci Xi 8 mm Cannula, Long</t>
  </si>
  <si>
    <t>da Vinci Xi 8 mm套管, 加長型</t>
  </si>
  <si>
    <t>da Vinci Xi Round Tip Scissors</t>
  </si>
  <si>
    <t>da Vinci Xi 圓型剪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</si>
  <si>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</si>
  <si>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</si>
  <si>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</si>
  <si>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</si>
  <si>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Arm Drape</t>
  </si>
  <si>
    <t>da Vinci Xi 手臂無菌套</t>
  </si>
  <si>
    <t>衛部醫器輸壹字第020435號</t>
  </si>
  <si>
    <t>da Vinci Xi Black Diamond Micro Forceps</t>
  </si>
  <si>
    <t>da Vinci Xi 迷你鉗子</t>
  </si>
  <si>
    <t>da Vinci Xi Debakey Forceps</t>
  </si>
  <si>
    <t>da Vinci Xi 狄氏鉗</t>
  </si>
  <si>
    <t>da Vinci Xi Hot Shears (Monopolar Curved Scissors)</t>
  </si>
  <si>
    <t>da Vinci Xi 單極電燒剪刀</t>
  </si>
  <si>
    <t>da Vinci Xi Resano Forceps</t>
  </si>
  <si>
    <t>da Vinci Xi 羅氏鉗</t>
  </si>
  <si>
    <t>da Vinci Xi Permanent Cautery Hook</t>
  </si>
  <si>
    <t>da Vinci Xi 鉤子電燒</t>
  </si>
  <si>
    <t>da Vinci Xi Permanent Cautery Spatula</t>
  </si>
  <si>
    <t>da Vinci Xi 湯匙電燒</t>
  </si>
  <si>
    <t>da Vinci Xi Mega Needle Driver</t>
  </si>
  <si>
    <t>da Vinci Xi 大型夾針器</t>
  </si>
  <si>
    <t>da Vinci Xi Tenaculum Forceps</t>
  </si>
  <si>
    <t>da Vinci Xi 子宮鉗</t>
  </si>
  <si>
    <t>da Vinci Xi Cardiac Probe Grasper</t>
  </si>
  <si>
    <t>da Vinci Xi 心臟探針抓取鉗</t>
  </si>
  <si>
    <t>da Vinci Xi Hem-o-lok Large Clip Applier</t>
  </si>
  <si>
    <t>da Vinci Xi 海默拉克血管夾鉗（大）</t>
  </si>
  <si>
    <t>da Vinci Xi Atrial Retractor, Short Right</t>
  </si>
  <si>
    <t>da Vinci Xi 心房牽引器, 短型</t>
  </si>
  <si>
    <t>da Vinci Xi Dual Blade Retractor</t>
  </si>
  <si>
    <t>da Vinci Xi 雙刃型牽引器</t>
  </si>
  <si>
    <t>da Vinci Xi Small Graptor (Grasping Retractor)</t>
  </si>
  <si>
    <t>da Vinci Xi 短型抓取型牽引器</t>
  </si>
  <si>
    <t>da Vinci Xi Hem-o-lok Medium-Large Clip Applier</t>
  </si>
  <si>
    <t>da Vinci Xi 海默拉克血管夾鉗（中）</t>
  </si>
  <si>
    <t>da Vinci Xi Column Drape</t>
  </si>
  <si>
    <t>da Vinci Xi 中央柱無菌套</t>
  </si>
  <si>
    <t>da Vinci Xi Tip-Up Fenestrated Grasper</t>
  </si>
  <si>
    <t>da Vinci Xi 吻端向上有孔型抓取鉗</t>
  </si>
  <si>
    <t>da Vinci Xi 8mm Bladeless Obturator (Optical)</t>
  </si>
  <si>
    <t>da Vinci Xi 8 mm無刀片穿刺針(可視型)</t>
  </si>
  <si>
    <t>衛部醫器輸字第028057號</t>
  </si>
  <si>
    <t>da Vinci Xi 8mm Bladeless Obturator (Optical), Long</t>
  </si>
  <si>
    <t>da Vinci Xi 8 mm無刀片穿刺針(可視型)加長型</t>
  </si>
  <si>
    <t>da Vinci Xi 5 mm - 8 mm Universal Seal</t>
  </si>
  <si>
    <t>da Vinci Xi 5 mm - 8mm通用密閉閥</t>
  </si>
  <si>
    <t>da Vinci Xi EndoWrist 12 mm &amp; Stapler Cannula</t>
  </si>
  <si>
    <t>da Vinci Xi 微腕型吻合釘套管 12 mm</t>
  </si>
  <si>
    <t>衛部醫器輸字第028205號</t>
  </si>
  <si>
    <t>da Vinci Xi EndoWrist 12 mm &amp; Stapler Blunt Obturator</t>
  </si>
  <si>
    <t>da Vinci Xi 微腕型吻合釘鈍頭穿刺針 12 mm</t>
  </si>
  <si>
    <t>da Vinci Xi Endowrist 12 mm &amp; Stapler Cannula Seal</t>
  </si>
  <si>
    <t>da Vinci Xi 微腕型 12 mm 及吻合釘密閉閥</t>
  </si>
  <si>
    <t>衛部醫器輸字第027815號</t>
  </si>
  <si>
    <t>da Vinci Xi EndoWrist 12 - 8 mm Cannula Reducer</t>
  </si>
  <si>
    <t>da Vinci Xi 微腕型 12 mm - 8 mm 管徑縮減套管</t>
  </si>
  <si>
    <t>da Vinci Xi Monopolar Energy Instrument Cord</t>
  </si>
  <si>
    <t>da Vinci Xi 單極電燒接線</t>
  </si>
  <si>
    <t>Xi/SP</t>
  </si>
  <si>
    <t>da Vinci Xi Bipolar Energy Instrument Cord</t>
  </si>
  <si>
    <t>da Vinci Xi 雙極電燒接線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</si>
  <si>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</si>
  <si>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</si>
  <si>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</si>
  <si>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</si>
  <si>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</t>
  </si>
  <si>
    <t>da Vinci Xi 微腕型吻合釘無刃穿刺針 12 mm</t>
  </si>
  <si>
    <t>da Vinci Xi EndoWrist 12 mm &amp; Stapler Bladeless Obturator, Long</t>
  </si>
  <si>
    <t>da Vinci Xi 微腕型吻合釘無刃穿刺針 12 mm, 加長型</t>
  </si>
  <si>
    <t>da Vinci Xi Small Clip Applier</t>
  </si>
  <si>
    <t>da Vinci Xi 血管鉗</t>
  </si>
  <si>
    <t>Large Needle Driver</t>
  </si>
  <si>
    <t>夾針器</t>
  </si>
  <si>
    <t>衛部醫器輸字第034574號</t>
  </si>
  <si>
    <t>Long Tip Forceps</t>
  </si>
  <si>
    <t>長型鉗子</t>
  </si>
  <si>
    <t>Cadiere Forceps         </t>
  </si>
  <si>
    <t>卡氏鉗</t>
  </si>
  <si>
    <t>ProGrasp Forceps</t>
  </si>
  <si>
    <t>組織夾</t>
  </si>
  <si>
    <t>Micro Bipolar Forceps</t>
  </si>
  <si>
    <t>迷你雙極電燒</t>
  </si>
  <si>
    <t>Maryland Bipolar Forceps</t>
  </si>
  <si>
    <t>馬氏雙極電燒</t>
  </si>
  <si>
    <t>Cobra Grasper           </t>
  </si>
  <si>
    <t>眼鏡蛇抓取鉗</t>
  </si>
  <si>
    <t>Fenestrated Bipolar Forceps</t>
  </si>
  <si>
    <t>有孔型雙極電燒</t>
  </si>
  <si>
    <t>Large SutureCut Needle Driver</t>
  </si>
  <si>
    <t>夾針器(含線剪)</t>
  </si>
  <si>
    <t>Mega SutureCut Needle Driver</t>
  </si>
  <si>
    <t>大型夾針器(含線剪)</t>
  </si>
  <si>
    <t>Curved Bipolar Dissector</t>
  </si>
  <si>
    <t>彎型雙極電燒</t>
  </si>
  <si>
    <t>Long Bipolar Grasper</t>
  </si>
  <si>
    <t>長型雙極電燒鉗</t>
  </si>
  <si>
    <t>Force Bipolar</t>
  </si>
  <si>
    <t>強力雙極夾鉗</t>
  </si>
  <si>
    <t>da Vinci Xi Harmonic ACE Curved Shears, 8mm</t>
  </si>
  <si>
    <t>da Vinci Xi 超音波刀外管</t>
  </si>
  <si>
    <t>Vessel Sealer Extend</t>
  </si>
  <si>
    <t>內視鏡切割閉合器械</t>
  </si>
  <si>
    <t>衛部醫器輸字第032868號</t>
  </si>
  <si>
    <t>Stapler, SureForm 45</t>
  </si>
  <si>
    <t>修縫45縫合器</t>
  </si>
  <si>
    <t>衛部醫器輸字第033364號</t>
  </si>
  <si>
    <t>Stapler, SureForm 45 Curved-Tip</t>
  </si>
  <si>
    <t>修縫45彎曲尖端縫合器</t>
  </si>
  <si>
    <t>48345B</t>
  </si>
  <si>
    <t>Reload, SureForm 45, 3.5 Blue, 6-Row</t>
  </si>
  <si>
    <t>修縫45縫合釘 3.5 藍, 6排</t>
  </si>
  <si>
    <t>48345G</t>
  </si>
  <si>
    <t>Reload, SureForm 45, 4.3 Green, 6-Row</t>
  </si>
  <si>
    <t>修縫45縫合釘 4.3 綠, 6排</t>
  </si>
  <si>
    <t>48345M</t>
  </si>
  <si>
    <t>Reload, SureForm 45, 2.0 Gray, 6-Row</t>
  </si>
  <si>
    <t>修縫45縫合釘 2.0 灰, 6排</t>
  </si>
  <si>
    <t>48345T</t>
  </si>
  <si>
    <t>Reload, SureForm 45, 4.6 Black, 6-Row</t>
  </si>
  <si>
    <t>修縫45縫合釘 4.6 黑, 6排</t>
  </si>
  <si>
    <t>48345W</t>
  </si>
  <si>
    <t>Reload, SureForm 45, 2.5 White, 6-Row</t>
  </si>
  <si>
    <t>修縫45縫合釘 2.5 白, 6排</t>
  </si>
  <si>
    <t>Stapler, SureForm 60</t>
  </si>
  <si>
    <t>修縫60縫合器</t>
  </si>
  <si>
    <t>衛部醫器輸字第033010號</t>
  </si>
  <si>
    <t>48360B</t>
  </si>
  <si>
    <t>Reload, SureForm 60, 3.5 Blue, 6-Row</t>
  </si>
  <si>
    <t>修縫60縫合釘 3.5 藍, 6排</t>
  </si>
  <si>
    <t>48360G</t>
  </si>
  <si>
    <t>Reload, SureForm 60, 4.3 Green, 6-Row</t>
  </si>
  <si>
    <t>修縫60縫合釘 4.3 綠, 6排</t>
  </si>
  <si>
    <t>48360T</t>
  </si>
  <si>
    <t>Reload, SureForm 60, 4.6 Black, 6-Row</t>
  </si>
  <si>
    <t>修縫60縫合釘 4.6 黑, 6排</t>
  </si>
  <si>
    <t>48360W</t>
  </si>
  <si>
    <t>Reload, SureForm 60, 2.5 White, 6-Row</t>
  </si>
  <si>
    <t>修縫60縫合釘 2.5 白, 6排</t>
  </si>
  <si>
    <t>國立臺灣大學醫學院附設醫院</t>
  </si>
  <si>
    <t>Applicable to</t>
  </si>
  <si>
    <t>Customer Name</t>
  </si>
  <si>
    <t>Product Description (EN)</t>
  </si>
  <si>
    <t>Product Description (CN)</t>
  </si>
  <si>
    <t>Unit</t>
  </si>
  <si>
    <t>Contains QTY and unit</t>
  </si>
  <si>
    <t>1條</t>
  </si>
  <si>
    <t>10個</t>
  </si>
  <si>
    <t>10次</t>
  </si>
  <si>
    <t>1個</t>
  </si>
  <si>
    <t>20個</t>
  </si>
  <si>
    <t>15次</t>
  </si>
  <si>
    <t>100次</t>
  </si>
  <si>
    <t>6個</t>
  </si>
  <si>
    <t>18次</t>
  </si>
  <si>
    <t>14次</t>
  </si>
  <si>
    <t>12次</t>
  </si>
  <si>
    <t>6支</t>
  </si>
  <si>
    <t>12支</t>
  </si>
  <si>
    <t>Applicable License</t>
  </si>
  <si>
    <t>License#</t>
  </si>
  <si>
    <t>資材碼</t>
  </si>
  <si>
    <t>Contract#</t>
  </si>
  <si>
    <t>Contract Start Date</t>
  </si>
  <si>
    <t>Contract End Date</t>
  </si>
  <si>
    <t>Remarks</t>
  </si>
  <si>
    <t>國立臺灣大學醫學院附設醫院癌醫中心分院</t>
  </si>
  <si>
    <t>Energy Activation Cable, Covidien ForceTriad ESU</t>
  </si>
  <si>
    <t>衛部醫器輸字第036712號</t>
  </si>
  <si>
    <t>8mm Endoscope Sterilization Tray (stainless steel)</t>
  </si>
  <si>
    <t>衛部醫器輸壹字第021777號</t>
  </si>
  <si>
    <t>8 mm Flared/Grounded Cannula</t>
  </si>
  <si>
    <t>Hasson Cone, 8mm</t>
  </si>
  <si>
    <t>Hasson Cone, 12mm</t>
  </si>
  <si>
    <t>EndoWrist Suction irrigator</t>
  </si>
  <si>
    <t>Covidien ForceTriad ESU主機連接線</t>
  </si>
  <si>
    <t>8mm立體内視镜滅菌托盤（不銹鋼）</t>
  </si>
  <si>
    <t>8mm 擴展/接地套管</t>
  </si>
  <si>
    <t>哈森錐, 8mm</t>
  </si>
  <si>
    <t>哈森錐, 12mm</t>
  </si>
  <si>
    <t>微腕型沖吸管</t>
  </si>
  <si>
    <t>20219921</t>
  </si>
  <si>
    <t>20581016</t>
  </si>
  <si>
    <t>20581044</t>
  </si>
  <si>
    <t>20581020</t>
  </si>
  <si>
    <t>20581047</t>
  </si>
  <si>
    <t>20581000</t>
  </si>
  <si>
    <t>20581017</t>
  </si>
  <si>
    <t>20581001</t>
  </si>
  <si>
    <t>20581002</t>
  </si>
  <si>
    <t>20581043</t>
  </si>
  <si>
    <t>20581012</t>
  </si>
  <si>
    <t>20581021</t>
  </si>
  <si>
    <t>20581008</t>
  </si>
  <si>
    <t>20581018</t>
  </si>
  <si>
    <t>20581019</t>
  </si>
  <si>
    <t>20581015</t>
  </si>
  <si>
    <t>20581007</t>
  </si>
  <si>
    <t>20581014</t>
  </si>
  <si>
    <t>20581030</t>
  </si>
  <si>
    <t>20581031</t>
  </si>
  <si>
    <t>20581025</t>
  </si>
  <si>
    <t>20581038</t>
  </si>
  <si>
    <t>20581039</t>
  </si>
  <si>
    <t>20581049</t>
  </si>
  <si>
    <t>20582029</t>
  </si>
  <si>
    <t>20581056</t>
  </si>
  <si>
    <t>20581057</t>
  </si>
  <si>
    <t>20581058</t>
  </si>
  <si>
    <t>20581059</t>
  </si>
  <si>
    <t>20581060</t>
  </si>
  <si>
    <t>20581061</t>
  </si>
  <si>
    <t>TM130320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</si>
</sst>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136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8"/>
      <name val="Aptos Narrow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A9FE-867C-44B8-8C6D-603C211B3EAD}">
  <dimension ref="A1:N127"/>
  <sheetViews>
    <sheetView tabSelected="1" workbookViewId="0"/>
  </sheetViews>
  <sheetFormatPr defaultColWidth="42.25" defaultRowHeight="15.75" x14ac:dyDescent="0.25"/>
  <cols>
    <col min="1" max="1" width="12" style="3" bestFit="1" customWidth="1"/>
    <col min="2" max="2" width="20.625" style="3" bestFit="1" customWidth="1"/>
    <col min="3" max="3" width="8.375" style="6" bestFit="1" customWidth="1"/>
    <col min="4" max="4" width="39.625" style="3" bestFit="1" customWidth="1"/>
    <col min="5" max="5" width="33.75" style="3" bestFit="1" customWidth="1"/>
    <col min="6" max="6" width="5.75" style="3" bestFit="1" customWidth="1"/>
    <col min="7" max="7" width="18.25" style="3" bestFit="1" customWidth="1"/>
    <col min="8" max="8" width="19.125" style="3" bestFit="1" customWidth="1"/>
    <col min="9" max="9" width="6.625" style="8" bestFit="1" customWidth="1"/>
    <col min="10" max="10" width="6.875" style="8" bestFit="1" customWidth="1"/>
    <col min="11" max="11" width="7.5" style="8" bestFit="1" customWidth="1"/>
    <col min="12" max="12" width="14" style="8" bestFit="1" customWidth="1"/>
    <col min="13" max="13" width="13.25" style="8" bestFit="1" customWidth="1"/>
    <col min="14" max="14" width="30" style="8" bestFit="1" customWidth="1"/>
    <col min="15" max="16384" width="42.25" style="3"/>
  </cols>
  <sheetData>
    <row r="1" spans="1:14" x14ac:dyDescent="0.25">
      <c r="A1" s="1" t="s">
        <v>161</v>
      </c>
      <c r="B1" s="2" t="s">
        <v>162</v>
      </c>
      <c r="C1" s="5" t="s">
        <v>0</v>
      </c>
      <c r="D1" s="1" t="s">
        <v>163</v>
      </c>
      <c r="E1" s="1" t="s">
        <v>164</v>
      </c>
      <c r="F1" s="1" t="s">
        <v>165</v>
      </c>
      <c r="G1" s="1" t="s">
        <v>166</v>
      </c>
      <c r="H1" s="2" t="s">
        <v>180</v>
      </c>
      <c r="I1" s="2" t="s">
        <v>181</v>
      </c>
      <c r="J1" s="2" t="s">
        <v>182</v>
      </c>
      <c r="K1" s="2" t="s">
        <v>183</v>
      </c>
      <c r="L1" s="2" t="s">
        <v>184</v>
      </c>
      <c r="M1" s="2" t="s">
        <v>185</v>
      </c>
      <c r="N1" s="2" t="s">
        <v>186</v>
      </c>
    </row>
    <row r="2" spans="1:14" x14ac:dyDescent="0.25">
      <c r="A2" s="4" t="s">
        <v>1</v>
      </c>
      <c r="B2" s="4" t="s">
        <v>160</v>
      </c>
      <c r="C2" s="5">
        <v>371716</v>
      </c>
      <c r="D2" s="4" t="s">
        <v>188</v>
      </c>
      <c r="E2" s="4" t="s">
        <v>196</v>
      </c>
      <c r="F2" s="4" t="s">
        <v>2</v>
      </c>
      <c r="G2" s="4" t="s">
        <v>167</v>
      </c>
      <c r="H2" s="4" t="s">
        <v>5</v>
      </c>
      <c r="I2" s="7" t="str">
        <f t="shared" ref="I2:I33" si="0">MID(H2,FIND("第",H2)+1,FIND("號",H2)-1-FIND("第",H2))</f>
        <v>035493</v>
      </c>
      <c r="J2" s="7">
        <v>20583012</v>
      </c>
      <c r="K2" s="7" t="s">
        <v>233</v>
      </c>
      <c r="L2" s="9">
        <v>45471</v>
      </c>
      <c r="M2" s="9">
        <v>46326</v>
      </c>
      <c r="N2" s="9" t="s">
        <v>187</v>
      </c>
    </row>
    <row r="3" spans="1:14" x14ac:dyDescent="0.25">
      <c r="A3" s="4" t="str">
        <f>A2</f>
        <v>Si/Xi</v>
      </c>
      <c r="B3" s="4" t="s">
        <v>160</v>
      </c>
      <c r="C3" s="5">
        <f t="shared" ref="C3:G3" si="1">C2</f>
        <v>371716</v>
      </c>
      <c r="D3" s="4" t="str">
        <f t="shared" si="1"/>
        <v>Energy Activation Cable, Covidien ForceTriad ESU</v>
      </c>
      <c r="E3" s="4" t="str">
        <f t="shared" si="1"/>
        <v>Covidien ForceTriad ESU主機連接線</v>
      </c>
      <c r="F3" s="4" t="str">
        <f t="shared" si="1"/>
        <v>盒</v>
      </c>
      <c r="G3" s="4" t="str">
        <f t="shared" si="1"/>
        <v>1條</v>
      </c>
      <c r="H3" s="4" t="s">
        <v>189</v>
      </c>
      <c r="I3" s="7" t="str">
        <f t="shared" si="0"/>
        <v>036712</v>
      </c>
      <c r="J3" s="7">
        <v>20583012</v>
      </c>
      <c r="K3" s="7" t="s">
        <v>233</v>
      </c>
      <c r="L3" s="9">
        <v>45471</v>
      </c>
      <c r="M3" s="9">
        <v>46326</v>
      </c>
      <c r="N3" s="9" t="s">
        <v>187</v>
      </c>
    </row>
    <row r="4" spans="1:14" x14ac:dyDescent="0.25">
      <c r="A4" s="4" t="s">
        <v>1</v>
      </c>
      <c r="B4" s="4" t="s">
        <v>160</v>
      </c>
      <c r="C4" s="5">
        <v>371870</v>
      </c>
      <c r="D4" s="4" t="s">
        <v>3</v>
      </c>
      <c r="E4" s="4" t="s">
        <v>4</v>
      </c>
      <c r="F4" s="4" t="s">
        <v>2</v>
      </c>
      <c r="G4" s="4" t="s">
        <v>167</v>
      </c>
      <c r="H4" s="4" t="s">
        <v>5</v>
      </c>
      <c r="I4" s="7" t="str">
        <f t="shared" si="0"/>
        <v>035493</v>
      </c>
      <c r="J4" s="7">
        <v>20583004</v>
      </c>
      <c r="K4" s="7" t="s">
        <v>233</v>
      </c>
      <c r="L4" s="9">
        <v>45471</v>
      </c>
      <c r="M4" s="9">
        <v>46326</v>
      </c>
      <c r="N4" s="9" t="s">
        <v>187</v>
      </c>
    </row>
    <row r="5" spans="1:14" x14ac:dyDescent="0.25">
      <c r="A5" s="4" t="str">
        <f>A4</f>
        <v>Si/Xi</v>
      </c>
      <c r="B5" s="4" t="s">
        <v>160</v>
      </c>
      <c r="C5" s="5">
        <f t="shared" ref="C5" si="2">C4</f>
        <v>371870</v>
      </c>
      <c r="D5" s="4" t="str">
        <f t="shared" ref="D5" si="3">D4</f>
        <v>Energy Activation Cable, Ethicon</v>
      </c>
      <c r="E5" s="4" t="str">
        <f t="shared" ref="E5" si="4">E4</f>
        <v xml:space="preserve"> Ethicon主機連接線</v>
      </c>
      <c r="F5" s="4" t="str">
        <f t="shared" ref="F5" si="5">F4</f>
        <v>盒</v>
      </c>
      <c r="G5" s="4" t="str">
        <f t="shared" ref="G5" si="6">G4</f>
        <v>1條</v>
      </c>
      <c r="H5" s="4" t="s">
        <v>189</v>
      </c>
      <c r="I5" s="7" t="str">
        <f t="shared" si="0"/>
        <v>036712</v>
      </c>
      <c r="J5" s="7">
        <v>20583004</v>
      </c>
      <c r="K5" s="7" t="s">
        <v>233</v>
      </c>
      <c r="L5" s="9">
        <v>45471</v>
      </c>
      <c r="M5" s="9">
        <v>46326</v>
      </c>
      <c r="N5" s="9" t="s">
        <v>187</v>
      </c>
    </row>
    <row r="6" spans="1:14" x14ac:dyDescent="0.25">
      <c r="A6" s="4" t="s">
        <v>1</v>
      </c>
      <c r="B6" s="4" t="s">
        <v>160</v>
      </c>
      <c r="C6" s="5">
        <v>400180</v>
      </c>
      <c r="D6" s="4" t="s">
        <v>6</v>
      </c>
      <c r="E6" s="4" t="s">
        <v>7</v>
      </c>
      <c r="F6" s="4" t="s">
        <v>2</v>
      </c>
      <c r="G6" s="4" t="s">
        <v>168</v>
      </c>
      <c r="H6" s="4" t="s">
        <v>8</v>
      </c>
      <c r="I6" s="7" t="str">
        <f t="shared" si="0"/>
        <v>026172</v>
      </c>
      <c r="J6" s="7" t="s">
        <v>202</v>
      </c>
      <c r="K6" s="7" t="s">
        <v>233</v>
      </c>
      <c r="L6" s="9">
        <v>45471</v>
      </c>
      <c r="M6" s="9">
        <v>46326</v>
      </c>
      <c r="N6" s="9" t="s">
        <v>187</v>
      </c>
    </row>
    <row r="7" spans="1:14" x14ac:dyDescent="0.25">
      <c r="A7" s="4" t="s">
        <v>10</v>
      </c>
      <c r="B7" s="4" t="s">
        <v>160</v>
      </c>
      <c r="C7" s="5">
        <v>400498</v>
      </c>
      <c r="D7" s="4" t="s">
        <v>190</v>
      </c>
      <c r="E7" s="4" t="s">
        <v>197</v>
      </c>
      <c r="F7" s="4" t="s">
        <v>2</v>
      </c>
      <c r="G7" s="4" t="s">
        <v>170</v>
      </c>
      <c r="H7" s="4" t="s">
        <v>191</v>
      </c>
      <c r="I7" s="7" t="str">
        <f t="shared" si="0"/>
        <v>021777</v>
      </c>
      <c r="J7" s="7">
        <v>20583030</v>
      </c>
      <c r="K7" s="7" t="s">
        <v>233</v>
      </c>
      <c r="L7" s="9">
        <v>45471</v>
      </c>
      <c r="M7" s="9">
        <v>46326</v>
      </c>
      <c r="N7" s="9" t="s">
        <v>187</v>
      </c>
    </row>
    <row r="8" spans="1:14" x14ac:dyDescent="0.25">
      <c r="A8" s="4" t="s">
        <v>10</v>
      </c>
      <c r="B8" s="4" t="s">
        <v>160</v>
      </c>
      <c r="C8" s="5">
        <v>470001</v>
      </c>
      <c r="D8" s="4" t="s">
        <v>11</v>
      </c>
      <c r="E8" s="4" t="s">
        <v>12</v>
      </c>
      <c r="F8" s="4" t="s">
        <v>13</v>
      </c>
      <c r="G8" s="4" t="s">
        <v>169</v>
      </c>
      <c r="H8" s="4" t="s">
        <v>9</v>
      </c>
      <c r="I8" s="7" t="str">
        <f t="shared" si="0"/>
        <v>034728</v>
      </c>
      <c r="J8" s="7" t="s">
        <v>203</v>
      </c>
      <c r="K8" s="7" t="s">
        <v>233</v>
      </c>
      <c r="L8" s="9">
        <v>45471</v>
      </c>
      <c r="M8" s="9">
        <v>46326</v>
      </c>
      <c r="N8" s="9" t="s">
        <v>187</v>
      </c>
    </row>
    <row r="9" spans="1:14" x14ac:dyDescent="0.25">
      <c r="A9" s="4" t="str">
        <f>A8</f>
        <v>Xi</v>
      </c>
      <c r="B9" s="4" t="s">
        <v>160</v>
      </c>
      <c r="C9" s="5">
        <f t="shared" ref="C9" si="7">C8</f>
        <v>470001</v>
      </c>
      <c r="D9" s="4" t="str">
        <f t="shared" ref="D9" si="8">D8</f>
        <v>da Vinci Xi Potts Scissors</v>
      </c>
      <c r="E9" s="4" t="str">
        <f t="shared" ref="E9" si="9">E8</f>
        <v>da Vinci Xi 尖型剪刀</v>
      </c>
      <c r="F9" s="4" t="str">
        <f t="shared" ref="F9" si="10">F8</f>
        <v>支</v>
      </c>
      <c r="G9" s="4" t="str">
        <f t="shared" ref="G9" si="11">G8</f>
        <v>10次</v>
      </c>
      <c r="H9" s="4" t="s">
        <v>14</v>
      </c>
      <c r="I9" s="7" t="str">
        <f t="shared" si="0"/>
        <v>035164</v>
      </c>
      <c r="J9" s="7" t="s">
        <v>203</v>
      </c>
      <c r="K9" s="7" t="s">
        <v>233</v>
      </c>
      <c r="L9" s="9">
        <v>45471</v>
      </c>
      <c r="M9" s="9">
        <v>46326</v>
      </c>
      <c r="N9" s="9" t="s">
        <v>187</v>
      </c>
    </row>
    <row r="10" spans="1:14" x14ac:dyDescent="0.25">
      <c r="A10" s="4" t="s">
        <v>10</v>
      </c>
      <c r="B10" s="4" t="s">
        <v>160</v>
      </c>
      <c r="C10" s="5">
        <v>470002</v>
      </c>
      <c r="D10" s="4" t="s">
        <v>15</v>
      </c>
      <c r="E10" s="4" t="s">
        <v>16</v>
      </c>
      <c r="F10" s="4" t="s">
        <v>2</v>
      </c>
      <c r="G10" s="4" t="s">
        <v>170</v>
      </c>
      <c r="H10" s="4" t="s">
        <v>17</v>
      </c>
      <c r="I10" s="7" t="str">
        <f t="shared" si="0"/>
        <v>027652</v>
      </c>
      <c r="J10" s="7">
        <v>20581026</v>
      </c>
      <c r="K10" s="7" t="s">
        <v>233</v>
      </c>
      <c r="L10" s="9">
        <v>45471</v>
      </c>
      <c r="M10" s="9">
        <v>46326</v>
      </c>
      <c r="N10" s="9" t="s">
        <v>187</v>
      </c>
    </row>
    <row r="11" spans="1:14" x14ac:dyDescent="0.25">
      <c r="A11" s="4" t="s">
        <v>10</v>
      </c>
      <c r="B11" s="4" t="s">
        <v>160</v>
      </c>
      <c r="C11" s="5">
        <v>470004</v>
      </c>
      <c r="D11" s="4" t="s">
        <v>18</v>
      </c>
      <c r="E11" s="4" t="s">
        <v>19</v>
      </c>
      <c r="F11" s="4" t="s">
        <v>2</v>
      </c>
      <c r="G11" s="4" t="s">
        <v>170</v>
      </c>
      <c r="H11" s="4" t="s">
        <v>17</v>
      </c>
      <c r="I11" s="7" t="str">
        <f t="shared" si="0"/>
        <v>027652</v>
      </c>
      <c r="J11" s="7">
        <v>20581027</v>
      </c>
      <c r="K11" s="7" t="s">
        <v>233</v>
      </c>
      <c r="L11" s="9">
        <v>45471</v>
      </c>
      <c r="M11" s="9">
        <v>46326</v>
      </c>
      <c r="N11" s="9" t="s">
        <v>187</v>
      </c>
    </row>
    <row r="12" spans="1:14" x14ac:dyDescent="0.25">
      <c r="A12" s="4" t="s">
        <v>10</v>
      </c>
      <c r="B12" s="4" t="s">
        <v>160</v>
      </c>
      <c r="C12" s="5">
        <v>470007</v>
      </c>
      <c r="D12" s="4" t="s">
        <v>20</v>
      </c>
      <c r="E12" s="4" t="s">
        <v>21</v>
      </c>
      <c r="F12" s="4" t="s">
        <v>13</v>
      </c>
      <c r="G12" s="4" t="s">
        <v>169</v>
      </c>
      <c r="H12" s="4" t="s">
        <v>9</v>
      </c>
      <c r="I12" s="7" t="str">
        <f t="shared" si="0"/>
        <v>034728</v>
      </c>
      <c r="J12" s="7" t="s">
        <v>204</v>
      </c>
      <c r="K12" s="7" t="s">
        <v>233</v>
      </c>
      <c r="L12" s="9">
        <v>45471</v>
      </c>
      <c r="M12" s="9">
        <v>46326</v>
      </c>
      <c r="N12" s="9" t="s">
        <v>187</v>
      </c>
    </row>
    <row r="13" spans="1:14" x14ac:dyDescent="0.25">
      <c r="A13" s="4" t="str">
        <f>A12</f>
        <v>Xi</v>
      </c>
      <c r="B13" s="4" t="s">
        <v>160</v>
      </c>
      <c r="C13" s="5">
        <f t="shared" ref="C13" si="12">C12</f>
        <v>470007</v>
      </c>
      <c r="D13" s="4" t="str">
        <f t="shared" ref="D13" si="13">D12</f>
        <v>da Vinci Xi Round Tip Scissors</v>
      </c>
      <c r="E13" s="4" t="str">
        <f t="shared" ref="E13" si="14">E12</f>
        <v>da Vinci Xi 圓型剪</v>
      </c>
      <c r="F13" s="4" t="str">
        <f t="shared" ref="F13" si="15">F12</f>
        <v>支</v>
      </c>
      <c r="G13" s="4" t="str">
        <f t="shared" ref="G13" si="16">G12</f>
        <v>10次</v>
      </c>
      <c r="H13" s="4" t="s">
        <v>14</v>
      </c>
      <c r="I13" s="7" t="str">
        <f t="shared" si="0"/>
        <v>035164</v>
      </c>
      <c r="J13" s="7" t="s">
        <v>204</v>
      </c>
      <c r="K13" s="7" t="s">
        <v>233</v>
      </c>
      <c r="L13" s="9">
        <v>45471</v>
      </c>
      <c r="M13" s="9">
        <v>46326</v>
      </c>
      <c r="N13" s="9" t="s">
        <v>187</v>
      </c>
    </row>
    <row r="14" spans="1:14" x14ac:dyDescent="0.25">
      <c r="A14" s="4" t="s">
        <v>10</v>
      </c>
      <c r="B14" s="4" t="s">
        <v>160</v>
      </c>
      <c r="C14" s="5">
        <v>470008</v>
      </c>
      <c r="D14" s="4" t="s">
        <v>22</v>
      </c>
      <c r="E14" s="4" t="s">
        <v>23</v>
      </c>
      <c r="F14" s="4" t="s">
        <v>2</v>
      </c>
      <c r="G14" s="4" t="s">
        <v>170</v>
      </c>
      <c r="H14" s="4" t="s">
        <v>17</v>
      </c>
      <c r="I14" s="7" t="str">
        <f t="shared" si="0"/>
        <v>027652</v>
      </c>
      <c r="J14" s="7">
        <v>20581028</v>
      </c>
      <c r="K14" s="7" t="s">
        <v>233</v>
      </c>
      <c r="L14" s="9">
        <v>45471</v>
      </c>
      <c r="M14" s="9">
        <v>46326</v>
      </c>
      <c r="N14" s="9" t="s">
        <v>187</v>
      </c>
    </row>
    <row r="15" spans="1:14" x14ac:dyDescent="0.25">
      <c r="A15" s="4" t="s">
        <v>10</v>
      </c>
      <c r="B15" s="4" t="s">
        <v>160</v>
      </c>
      <c r="C15" s="5">
        <v>470009</v>
      </c>
      <c r="D15" s="4" t="s">
        <v>24</v>
      </c>
      <c r="E15" s="4" t="s">
        <v>25</v>
      </c>
      <c r="F15" s="4" t="s">
        <v>2</v>
      </c>
      <c r="G15" s="4" t="s">
        <v>170</v>
      </c>
      <c r="H15" s="4" t="s">
        <v>17</v>
      </c>
      <c r="I15" s="7" t="str">
        <f t="shared" si="0"/>
        <v>027652</v>
      </c>
      <c r="J15" s="7">
        <v>20581029</v>
      </c>
      <c r="K15" s="7" t="s">
        <v>233</v>
      </c>
      <c r="L15" s="9">
        <v>45471</v>
      </c>
      <c r="M15" s="9">
        <v>46326</v>
      </c>
      <c r="N15" s="9" t="s">
        <v>187</v>
      </c>
    </row>
    <row r="16" spans="1:14" x14ac:dyDescent="0.25">
      <c r="A16" s="4" t="s">
        <v>10</v>
      </c>
      <c r="B16" s="4" t="s">
        <v>160</v>
      </c>
      <c r="C16" s="5">
        <v>470015</v>
      </c>
      <c r="D16" s="4" t="s">
        <v>26</v>
      </c>
      <c r="E16" s="4" t="s">
        <v>27</v>
      </c>
      <c r="F16" s="4" t="s">
        <v>2</v>
      </c>
      <c r="G16" s="4" t="s">
        <v>171</v>
      </c>
      <c r="H16" s="4" t="s">
        <v>28</v>
      </c>
      <c r="I16" s="7" t="str">
        <f t="shared" si="0"/>
        <v>020435</v>
      </c>
      <c r="J16" s="7">
        <v>20581022</v>
      </c>
      <c r="K16" s="7" t="s">
        <v>233</v>
      </c>
      <c r="L16" s="9">
        <v>45471</v>
      </c>
      <c r="M16" s="9">
        <v>46326</v>
      </c>
      <c r="N16" s="9" t="s">
        <v>187</v>
      </c>
    </row>
    <row r="17" spans="1:14" x14ac:dyDescent="0.25">
      <c r="A17" s="4" t="s">
        <v>10</v>
      </c>
      <c r="B17" s="4" t="s">
        <v>160</v>
      </c>
      <c r="C17" s="5">
        <v>470033</v>
      </c>
      <c r="D17" s="4" t="s">
        <v>29</v>
      </c>
      <c r="E17" s="4" t="s">
        <v>30</v>
      </c>
      <c r="F17" s="4" t="s">
        <v>13</v>
      </c>
      <c r="G17" s="4" t="s">
        <v>172</v>
      </c>
      <c r="H17" s="4" t="s">
        <v>9</v>
      </c>
      <c r="I17" s="7" t="str">
        <f t="shared" si="0"/>
        <v>034728</v>
      </c>
      <c r="J17" s="7" t="s">
        <v>205</v>
      </c>
      <c r="K17" s="7" t="s">
        <v>233</v>
      </c>
      <c r="L17" s="9">
        <v>45471</v>
      </c>
      <c r="M17" s="9">
        <v>46326</v>
      </c>
      <c r="N17" s="9" t="s">
        <v>187</v>
      </c>
    </row>
    <row r="18" spans="1:14" x14ac:dyDescent="0.25">
      <c r="A18" s="4" t="str">
        <f>A17</f>
        <v>Xi</v>
      </c>
      <c r="B18" s="4" t="s">
        <v>160</v>
      </c>
      <c r="C18" s="5">
        <f t="shared" ref="C18" si="17">C17</f>
        <v>470033</v>
      </c>
      <c r="D18" s="4" t="str">
        <f t="shared" ref="D18" si="18">D17</f>
        <v>da Vinci Xi Black Diamond Micro Forceps</v>
      </c>
      <c r="E18" s="4" t="str">
        <f t="shared" ref="E18" si="19">E17</f>
        <v>da Vinci Xi 迷你鉗子</v>
      </c>
      <c r="F18" s="4" t="str">
        <f t="shared" ref="F18" si="20">F17</f>
        <v>支</v>
      </c>
      <c r="G18" s="4" t="str">
        <f t="shared" ref="G18" si="21">G17</f>
        <v>15次</v>
      </c>
      <c r="H18" s="4" t="s">
        <v>14</v>
      </c>
      <c r="I18" s="7" t="str">
        <f t="shared" si="0"/>
        <v>035164</v>
      </c>
      <c r="J18" s="7" t="s">
        <v>205</v>
      </c>
      <c r="K18" s="7" t="s">
        <v>233</v>
      </c>
      <c r="L18" s="9">
        <v>45471</v>
      </c>
      <c r="M18" s="9">
        <v>46326</v>
      </c>
      <c r="N18" s="9" t="s">
        <v>187</v>
      </c>
    </row>
    <row r="19" spans="1:14" x14ac:dyDescent="0.25">
      <c r="A19" s="4" t="s">
        <v>10</v>
      </c>
      <c r="B19" s="4" t="s">
        <v>160</v>
      </c>
      <c r="C19" s="5">
        <v>470036</v>
      </c>
      <c r="D19" s="4" t="s">
        <v>31</v>
      </c>
      <c r="E19" s="4" t="s">
        <v>32</v>
      </c>
      <c r="F19" s="4" t="s">
        <v>13</v>
      </c>
      <c r="G19" s="4" t="s">
        <v>169</v>
      </c>
      <c r="H19" s="4" t="s">
        <v>9</v>
      </c>
      <c r="I19" s="7" t="str">
        <f t="shared" si="0"/>
        <v>034728</v>
      </c>
      <c r="J19" s="7" t="s">
        <v>206</v>
      </c>
      <c r="K19" s="7" t="s">
        <v>233</v>
      </c>
      <c r="L19" s="9">
        <v>45471</v>
      </c>
      <c r="M19" s="9">
        <v>46326</v>
      </c>
      <c r="N19" s="9" t="s">
        <v>187</v>
      </c>
    </row>
    <row r="20" spans="1:14" x14ac:dyDescent="0.25">
      <c r="A20" s="4" t="str">
        <f>A19</f>
        <v>Xi</v>
      </c>
      <c r="B20" s="4" t="s">
        <v>160</v>
      </c>
      <c r="C20" s="5">
        <f t="shared" ref="C20" si="22">C19</f>
        <v>470036</v>
      </c>
      <c r="D20" s="4" t="str">
        <f t="shared" ref="D20" si="23">D19</f>
        <v>da Vinci Xi Debakey Forceps</v>
      </c>
      <c r="E20" s="4" t="str">
        <f t="shared" ref="E20" si="24">E19</f>
        <v>da Vinci Xi 狄氏鉗</v>
      </c>
      <c r="F20" s="4" t="str">
        <f t="shared" ref="F20" si="25">F19</f>
        <v>支</v>
      </c>
      <c r="G20" s="4" t="str">
        <f t="shared" ref="G20" si="26">G19</f>
        <v>10次</v>
      </c>
      <c r="H20" s="4" t="s">
        <v>14</v>
      </c>
      <c r="I20" s="7" t="str">
        <f t="shared" si="0"/>
        <v>035164</v>
      </c>
      <c r="J20" s="7" t="s">
        <v>206</v>
      </c>
      <c r="K20" s="7" t="s">
        <v>233</v>
      </c>
      <c r="L20" s="9">
        <v>45471</v>
      </c>
      <c r="M20" s="9">
        <v>46326</v>
      </c>
      <c r="N20" s="9" t="s">
        <v>187</v>
      </c>
    </row>
    <row r="21" spans="1:14" x14ac:dyDescent="0.25">
      <c r="A21" s="4" t="s">
        <v>10</v>
      </c>
      <c r="B21" s="4" t="s">
        <v>160</v>
      </c>
      <c r="C21" s="5">
        <v>470179</v>
      </c>
      <c r="D21" s="4" t="s">
        <v>33</v>
      </c>
      <c r="E21" s="4" t="s">
        <v>34</v>
      </c>
      <c r="F21" s="4" t="s">
        <v>13</v>
      </c>
      <c r="G21" s="4" t="s">
        <v>169</v>
      </c>
      <c r="H21" s="4" t="s">
        <v>9</v>
      </c>
      <c r="I21" s="7" t="str">
        <f t="shared" si="0"/>
        <v>034728</v>
      </c>
      <c r="J21" s="7" t="s">
        <v>207</v>
      </c>
      <c r="K21" s="7" t="s">
        <v>233</v>
      </c>
      <c r="L21" s="9">
        <v>45471</v>
      </c>
      <c r="M21" s="9">
        <v>46326</v>
      </c>
      <c r="N21" s="9" t="s">
        <v>187</v>
      </c>
    </row>
    <row r="22" spans="1:14" x14ac:dyDescent="0.25">
      <c r="A22" s="4" t="str">
        <f>A21</f>
        <v>Xi</v>
      </c>
      <c r="B22" s="4" t="s">
        <v>160</v>
      </c>
      <c r="C22" s="5">
        <f t="shared" ref="C22" si="27">C21</f>
        <v>470179</v>
      </c>
      <c r="D22" s="4" t="str">
        <f t="shared" ref="D22" si="28">D21</f>
        <v>da Vinci Xi Hot Shears (Monopolar Curved Scissors)</v>
      </c>
      <c r="E22" s="4" t="str">
        <f t="shared" ref="E22" si="29">E21</f>
        <v>da Vinci Xi 單極電燒剪刀</v>
      </c>
      <c r="F22" s="4" t="str">
        <f t="shared" ref="F22" si="30">F21</f>
        <v>支</v>
      </c>
      <c r="G22" s="4" t="str">
        <f t="shared" ref="G22" si="31">G21</f>
        <v>10次</v>
      </c>
      <c r="H22" s="4" t="s">
        <v>14</v>
      </c>
      <c r="I22" s="7" t="str">
        <f t="shared" si="0"/>
        <v>035164</v>
      </c>
      <c r="J22" s="7" t="s">
        <v>207</v>
      </c>
      <c r="K22" s="7" t="s">
        <v>233</v>
      </c>
      <c r="L22" s="9">
        <v>45471</v>
      </c>
      <c r="M22" s="9">
        <v>46326</v>
      </c>
      <c r="N22" s="9" t="s">
        <v>187</v>
      </c>
    </row>
    <row r="23" spans="1:14" x14ac:dyDescent="0.25">
      <c r="A23" s="4" t="s">
        <v>10</v>
      </c>
      <c r="B23" s="4" t="s">
        <v>160</v>
      </c>
      <c r="C23" s="5">
        <v>470181</v>
      </c>
      <c r="D23" s="4" t="s">
        <v>35</v>
      </c>
      <c r="E23" s="4" t="s">
        <v>36</v>
      </c>
      <c r="F23" s="4" t="s">
        <v>13</v>
      </c>
      <c r="G23" s="4" t="s">
        <v>169</v>
      </c>
      <c r="H23" s="4" t="s">
        <v>9</v>
      </c>
      <c r="I23" s="7" t="str">
        <f t="shared" si="0"/>
        <v>034728</v>
      </c>
      <c r="J23" s="7" t="s">
        <v>208</v>
      </c>
      <c r="K23" s="7" t="s">
        <v>233</v>
      </c>
      <c r="L23" s="9">
        <v>45471</v>
      </c>
      <c r="M23" s="9">
        <v>46326</v>
      </c>
      <c r="N23" s="9" t="s">
        <v>187</v>
      </c>
    </row>
    <row r="24" spans="1:14" x14ac:dyDescent="0.25">
      <c r="A24" s="4" t="str">
        <f>A23</f>
        <v>Xi</v>
      </c>
      <c r="B24" s="4" t="s">
        <v>160</v>
      </c>
      <c r="C24" s="5">
        <f t="shared" ref="C24" si="32">C23</f>
        <v>470181</v>
      </c>
      <c r="D24" s="4" t="str">
        <f t="shared" ref="D24" si="33">D23</f>
        <v>da Vinci Xi Resano Forceps</v>
      </c>
      <c r="E24" s="4" t="str">
        <f t="shared" ref="E24" si="34">E23</f>
        <v>da Vinci Xi 羅氏鉗</v>
      </c>
      <c r="F24" s="4" t="str">
        <f t="shared" ref="F24" si="35">F23</f>
        <v>支</v>
      </c>
      <c r="G24" s="4" t="str">
        <f t="shared" ref="G24" si="36">G23</f>
        <v>10次</v>
      </c>
      <c r="H24" s="4" t="s">
        <v>14</v>
      </c>
      <c r="I24" s="7" t="str">
        <f t="shared" si="0"/>
        <v>035164</v>
      </c>
      <c r="J24" s="7" t="s">
        <v>208</v>
      </c>
      <c r="K24" s="7" t="s">
        <v>233</v>
      </c>
      <c r="L24" s="9">
        <v>45471</v>
      </c>
      <c r="M24" s="9">
        <v>46326</v>
      </c>
      <c r="N24" s="9" t="s">
        <v>187</v>
      </c>
    </row>
    <row r="25" spans="1:14" x14ac:dyDescent="0.25">
      <c r="A25" s="4" t="s">
        <v>10</v>
      </c>
      <c r="B25" s="4" t="s">
        <v>160</v>
      </c>
      <c r="C25" s="5">
        <v>470183</v>
      </c>
      <c r="D25" s="4" t="s">
        <v>37</v>
      </c>
      <c r="E25" s="4" t="s">
        <v>38</v>
      </c>
      <c r="F25" s="4" t="s">
        <v>13</v>
      </c>
      <c r="G25" s="4" t="s">
        <v>169</v>
      </c>
      <c r="H25" s="4" t="s">
        <v>9</v>
      </c>
      <c r="I25" s="7" t="str">
        <f t="shared" si="0"/>
        <v>034728</v>
      </c>
      <c r="J25" s="7" t="s">
        <v>209</v>
      </c>
      <c r="K25" s="7" t="s">
        <v>233</v>
      </c>
      <c r="L25" s="9">
        <v>45471</v>
      </c>
      <c r="M25" s="9">
        <v>46326</v>
      </c>
      <c r="N25" s="9" t="s">
        <v>187</v>
      </c>
    </row>
    <row r="26" spans="1:14" x14ac:dyDescent="0.25">
      <c r="A26" s="4" t="str">
        <f>A25</f>
        <v>Xi</v>
      </c>
      <c r="B26" s="4" t="s">
        <v>160</v>
      </c>
      <c r="C26" s="5">
        <f t="shared" ref="C26" si="37">C25</f>
        <v>470183</v>
      </c>
      <c r="D26" s="4" t="str">
        <f t="shared" ref="D26" si="38">D25</f>
        <v>da Vinci Xi Permanent Cautery Hook</v>
      </c>
      <c r="E26" s="4" t="str">
        <f t="shared" ref="E26" si="39">E25</f>
        <v>da Vinci Xi 鉤子電燒</v>
      </c>
      <c r="F26" s="4" t="str">
        <f t="shared" ref="F26" si="40">F25</f>
        <v>支</v>
      </c>
      <c r="G26" s="4" t="str">
        <f t="shared" ref="G26" si="41">G25</f>
        <v>10次</v>
      </c>
      <c r="H26" s="4" t="s">
        <v>14</v>
      </c>
      <c r="I26" s="7" t="str">
        <f t="shared" si="0"/>
        <v>035164</v>
      </c>
      <c r="J26" s="7" t="s">
        <v>209</v>
      </c>
      <c r="K26" s="7" t="s">
        <v>233</v>
      </c>
      <c r="L26" s="9">
        <v>45471</v>
      </c>
      <c r="M26" s="9">
        <v>46326</v>
      </c>
      <c r="N26" s="9" t="s">
        <v>187</v>
      </c>
    </row>
    <row r="27" spans="1:14" x14ac:dyDescent="0.25">
      <c r="A27" s="4" t="s">
        <v>10</v>
      </c>
      <c r="B27" s="4" t="s">
        <v>160</v>
      </c>
      <c r="C27" s="5">
        <v>470184</v>
      </c>
      <c r="D27" s="4" t="s">
        <v>39</v>
      </c>
      <c r="E27" s="4" t="s">
        <v>40</v>
      </c>
      <c r="F27" s="4" t="s">
        <v>13</v>
      </c>
      <c r="G27" s="4" t="s">
        <v>169</v>
      </c>
      <c r="H27" s="4" t="s">
        <v>9</v>
      </c>
      <c r="I27" s="7" t="str">
        <f t="shared" si="0"/>
        <v>034728</v>
      </c>
      <c r="J27" s="7" t="s">
        <v>210</v>
      </c>
      <c r="K27" s="7" t="s">
        <v>233</v>
      </c>
      <c r="L27" s="9">
        <v>45471</v>
      </c>
      <c r="M27" s="9">
        <v>46326</v>
      </c>
      <c r="N27" s="9" t="s">
        <v>187</v>
      </c>
    </row>
    <row r="28" spans="1:14" x14ac:dyDescent="0.25">
      <c r="A28" s="4" t="str">
        <f>A27</f>
        <v>Xi</v>
      </c>
      <c r="B28" s="4" t="s">
        <v>160</v>
      </c>
      <c r="C28" s="5">
        <f t="shared" ref="C28" si="42">C27</f>
        <v>470184</v>
      </c>
      <c r="D28" s="4" t="str">
        <f t="shared" ref="D28" si="43">D27</f>
        <v>da Vinci Xi Permanent Cautery Spatula</v>
      </c>
      <c r="E28" s="4" t="str">
        <f t="shared" ref="E28" si="44">E27</f>
        <v>da Vinci Xi 湯匙電燒</v>
      </c>
      <c r="F28" s="4" t="str">
        <f t="shared" ref="F28" si="45">F27</f>
        <v>支</v>
      </c>
      <c r="G28" s="4" t="str">
        <f t="shared" ref="G28" si="46">G27</f>
        <v>10次</v>
      </c>
      <c r="H28" s="4" t="s">
        <v>14</v>
      </c>
      <c r="I28" s="7" t="str">
        <f t="shared" si="0"/>
        <v>035164</v>
      </c>
      <c r="J28" s="7" t="s">
        <v>210</v>
      </c>
      <c r="K28" s="7" t="s">
        <v>233</v>
      </c>
      <c r="L28" s="9">
        <v>45471</v>
      </c>
      <c r="M28" s="9">
        <v>46326</v>
      </c>
      <c r="N28" s="9" t="s">
        <v>187</v>
      </c>
    </row>
    <row r="29" spans="1:14" x14ac:dyDescent="0.25">
      <c r="A29" s="4" t="s">
        <v>10</v>
      </c>
      <c r="B29" s="4" t="s">
        <v>160</v>
      </c>
      <c r="C29" s="5">
        <v>470194</v>
      </c>
      <c r="D29" s="4" t="s">
        <v>41</v>
      </c>
      <c r="E29" s="4" t="s">
        <v>42</v>
      </c>
      <c r="F29" s="4" t="s">
        <v>13</v>
      </c>
      <c r="G29" s="4" t="s">
        <v>169</v>
      </c>
      <c r="H29" s="4" t="s">
        <v>9</v>
      </c>
      <c r="I29" s="7" t="str">
        <f t="shared" si="0"/>
        <v>034728</v>
      </c>
      <c r="J29" s="7" t="s">
        <v>211</v>
      </c>
      <c r="K29" s="7" t="s">
        <v>233</v>
      </c>
      <c r="L29" s="9">
        <v>45471</v>
      </c>
      <c r="M29" s="9">
        <v>46326</v>
      </c>
      <c r="N29" s="9" t="s">
        <v>187</v>
      </c>
    </row>
    <row r="30" spans="1:14" x14ac:dyDescent="0.25">
      <c r="A30" s="4" t="str">
        <f>A29</f>
        <v>Xi</v>
      </c>
      <c r="B30" s="4" t="s">
        <v>160</v>
      </c>
      <c r="C30" s="5">
        <f t="shared" ref="C30" si="47">C29</f>
        <v>470194</v>
      </c>
      <c r="D30" s="4" t="str">
        <f t="shared" ref="D30" si="48">D29</f>
        <v>da Vinci Xi Mega Needle Driver</v>
      </c>
      <c r="E30" s="4" t="str">
        <f t="shared" ref="E30" si="49">E29</f>
        <v>da Vinci Xi 大型夾針器</v>
      </c>
      <c r="F30" s="4" t="str">
        <f t="shared" ref="F30" si="50">F29</f>
        <v>支</v>
      </c>
      <c r="G30" s="4" t="str">
        <f t="shared" ref="G30" si="51">G29</f>
        <v>10次</v>
      </c>
      <c r="H30" s="4" t="s">
        <v>14</v>
      </c>
      <c r="I30" s="7" t="str">
        <f t="shared" si="0"/>
        <v>035164</v>
      </c>
      <c r="J30" s="7" t="s">
        <v>211</v>
      </c>
      <c r="K30" s="7" t="s">
        <v>233</v>
      </c>
      <c r="L30" s="9">
        <v>45471</v>
      </c>
      <c r="M30" s="9">
        <v>46326</v>
      </c>
      <c r="N30" s="9" t="s">
        <v>187</v>
      </c>
    </row>
    <row r="31" spans="1:14" x14ac:dyDescent="0.25">
      <c r="A31" s="4" t="s">
        <v>10</v>
      </c>
      <c r="B31" s="4" t="s">
        <v>160</v>
      </c>
      <c r="C31" s="5">
        <v>470207</v>
      </c>
      <c r="D31" s="4" t="s">
        <v>43</v>
      </c>
      <c r="E31" s="4" t="s">
        <v>44</v>
      </c>
      <c r="F31" s="4" t="s">
        <v>13</v>
      </c>
      <c r="G31" s="4" t="s">
        <v>169</v>
      </c>
      <c r="H31" s="4" t="s">
        <v>9</v>
      </c>
      <c r="I31" s="7" t="str">
        <f t="shared" si="0"/>
        <v>034728</v>
      </c>
      <c r="J31" s="7" t="s">
        <v>212</v>
      </c>
      <c r="K31" s="7" t="s">
        <v>233</v>
      </c>
      <c r="L31" s="9">
        <v>45471</v>
      </c>
      <c r="M31" s="9">
        <v>46326</v>
      </c>
      <c r="N31" s="9" t="s">
        <v>187</v>
      </c>
    </row>
    <row r="32" spans="1:14" x14ac:dyDescent="0.25">
      <c r="A32" s="4" t="str">
        <f>A31</f>
        <v>Xi</v>
      </c>
      <c r="B32" s="4" t="s">
        <v>160</v>
      </c>
      <c r="C32" s="5">
        <f t="shared" ref="C32" si="52">C31</f>
        <v>470207</v>
      </c>
      <c r="D32" s="4" t="str">
        <f t="shared" ref="D32" si="53">D31</f>
        <v>da Vinci Xi Tenaculum Forceps</v>
      </c>
      <c r="E32" s="4" t="str">
        <f t="shared" ref="E32" si="54">E31</f>
        <v>da Vinci Xi 子宮鉗</v>
      </c>
      <c r="F32" s="4" t="str">
        <f t="shared" ref="F32" si="55">F31</f>
        <v>支</v>
      </c>
      <c r="G32" s="4" t="str">
        <f t="shared" ref="G32" si="56">G31</f>
        <v>10次</v>
      </c>
      <c r="H32" s="4" t="s">
        <v>14</v>
      </c>
      <c r="I32" s="7" t="str">
        <f t="shared" si="0"/>
        <v>035164</v>
      </c>
      <c r="J32" s="7" t="s">
        <v>212</v>
      </c>
      <c r="K32" s="7" t="s">
        <v>233</v>
      </c>
      <c r="L32" s="9">
        <v>45471</v>
      </c>
      <c r="M32" s="9">
        <v>46326</v>
      </c>
      <c r="N32" s="9" t="s">
        <v>187</v>
      </c>
    </row>
    <row r="33" spans="1:14" x14ac:dyDescent="0.25">
      <c r="A33" s="4" t="s">
        <v>10</v>
      </c>
      <c r="B33" s="4" t="s">
        <v>160</v>
      </c>
      <c r="C33" s="5">
        <v>470215</v>
      </c>
      <c r="D33" s="4" t="s">
        <v>45</v>
      </c>
      <c r="E33" s="4" t="s">
        <v>46</v>
      </c>
      <c r="F33" s="4" t="s">
        <v>13</v>
      </c>
      <c r="G33" s="4" t="s">
        <v>169</v>
      </c>
      <c r="H33" s="4" t="s">
        <v>9</v>
      </c>
      <c r="I33" s="7" t="str">
        <f t="shared" si="0"/>
        <v>034728</v>
      </c>
      <c r="J33" s="7" t="s">
        <v>213</v>
      </c>
      <c r="K33" s="7" t="s">
        <v>233</v>
      </c>
      <c r="L33" s="9">
        <v>45471</v>
      </c>
      <c r="M33" s="9">
        <v>46326</v>
      </c>
      <c r="N33" s="9" t="s">
        <v>187</v>
      </c>
    </row>
    <row r="34" spans="1:14" x14ac:dyDescent="0.25">
      <c r="A34" s="4" t="str">
        <f>A33</f>
        <v>Xi</v>
      </c>
      <c r="B34" s="4" t="s">
        <v>160</v>
      </c>
      <c r="C34" s="5">
        <f t="shared" ref="C34" si="57">C33</f>
        <v>470215</v>
      </c>
      <c r="D34" s="4" t="str">
        <f t="shared" ref="D34" si="58">D33</f>
        <v>da Vinci Xi Cardiac Probe Grasper</v>
      </c>
      <c r="E34" s="4" t="str">
        <f t="shared" ref="E34" si="59">E33</f>
        <v>da Vinci Xi 心臟探針抓取鉗</v>
      </c>
      <c r="F34" s="4" t="str">
        <f t="shared" ref="F34" si="60">F33</f>
        <v>支</v>
      </c>
      <c r="G34" s="4" t="str">
        <f t="shared" ref="G34" si="61">G33</f>
        <v>10次</v>
      </c>
      <c r="H34" s="4" t="s">
        <v>14</v>
      </c>
      <c r="I34" s="7" t="str">
        <f t="shared" ref="I34:I65" si="62">MID(H34,FIND("第",H34)+1,FIND("號",H34)-1-FIND("第",H34))</f>
        <v>035164</v>
      </c>
      <c r="J34" s="7" t="s">
        <v>213</v>
      </c>
      <c r="K34" s="7" t="s">
        <v>233</v>
      </c>
      <c r="L34" s="9">
        <v>45471</v>
      </c>
      <c r="M34" s="9">
        <v>46326</v>
      </c>
      <c r="N34" s="9" t="s">
        <v>187</v>
      </c>
    </row>
    <row r="35" spans="1:14" x14ac:dyDescent="0.25">
      <c r="A35" s="4" t="s">
        <v>10</v>
      </c>
      <c r="B35" s="4" t="s">
        <v>160</v>
      </c>
      <c r="C35" s="5">
        <v>470230</v>
      </c>
      <c r="D35" s="4" t="s">
        <v>47</v>
      </c>
      <c r="E35" s="4" t="s">
        <v>48</v>
      </c>
      <c r="F35" s="4" t="s">
        <v>13</v>
      </c>
      <c r="G35" s="4" t="s">
        <v>173</v>
      </c>
      <c r="H35" s="4" t="s">
        <v>9</v>
      </c>
      <c r="I35" s="7" t="str">
        <f t="shared" si="62"/>
        <v>034728</v>
      </c>
      <c r="J35" s="7" t="s">
        <v>214</v>
      </c>
      <c r="K35" s="7" t="s">
        <v>233</v>
      </c>
      <c r="L35" s="9">
        <v>45471</v>
      </c>
      <c r="M35" s="9">
        <v>46326</v>
      </c>
      <c r="N35" s="9" t="s">
        <v>187</v>
      </c>
    </row>
    <row r="36" spans="1:14" x14ac:dyDescent="0.25">
      <c r="A36" s="4" t="str">
        <f>A35</f>
        <v>Xi</v>
      </c>
      <c r="B36" s="4" t="s">
        <v>160</v>
      </c>
      <c r="C36" s="5">
        <f t="shared" ref="C36" si="63">C35</f>
        <v>470230</v>
      </c>
      <c r="D36" s="4" t="str">
        <f t="shared" ref="D36" si="64">D35</f>
        <v>da Vinci Xi Hem-o-lok Large Clip Applier</v>
      </c>
      <c r="E36" s="4" t="str">
        <f t="shared" ref="E36" si="65">E35</f>
        <v>da Vinci Xi 海默拉克血管夾鉗（大）</v>
      </c>
      <c r="F36" s="4" t="str">
        <f t="shared" ref="F36" si="66">F35</f>
        <v>支</v>
      </c>
      <c r="G36" s="4" t="str">
        <f t="shared" ref="G36" si="67">G35</f>
        <v>100次</v>
      </c>
      <c r="H36" s="4" t="s">
        <v>14</v>
      </c>
      <c r="I36" s="7" t="str">
        <f t="shared" si="62"/>
        <v>035164</v>
      </c>
      <c r="J36" s="7" t="s">
        <v>214</v>
      </c>
      <c r="K36" s="7" t="s">
        <v>233</v>
      </c>
      <c r="L36" s="9">
        <v>45471</v>
      </c>
      <c r="M36" s="9">
        <v>46326</v>
      </c>
      <c r="N36" s="9" t="s">
        <v>187</v>
      </c>
    </row>
    <row r="37" spans="1:14" x14ac:dyDescent="0.25">
      <c r="A37" s="4" t="s">
        <v>10</v>
      </c>
      <c r="B37" s="4" t="s">
        <v>160</v>
      </c>
      <c r="C37" s="5">
        <v>470246</v>
      </c>
      <c r="D37" s="4" t="s">
        <v>49</v>
      </c>
      <c r="E37" s="4" t="s">
        <v>50</v>
      </c>
      <c r="F37" s="4" t="s">
        <v>13</v>
      </c>
      <c r="G37" s="4" t="s">
        <v>169</v>
      </c>
      <c r="H37" s="4" t="s">
        <v>9</v>
      </c>
      <c r="I37" s="7" t="str">
        <f t="shared" si="62"/>
        <v>034728</v>
      </c>
      <c r="J37" s="7" t="s">
        <v>215</v>
      </c>
      <c r="K37" s="7" t="s">
        <v>233</v>
      </c>
      <c r="L37" s="9">
        <v>45471</v>
      </c>
      <c r="M37" s="9">
        <v>46326</v>
      </c>
      <c r="N37" s="9" t="s">
        <v>187</v>
      </c>
    </row>
    <row r="38" spans="1:14" x14ac:dyDescent="0.25">
      <c r="A38" s="4" t="str">
        <f>A37</f>
        <v>Xi</v>
      </c>
      <c r="B38" s="4" t="s">
        <v>160</v>
      </c>
      <c r="C38" s="5">
        <f t="shared" ref="C38" si="68">C37</f>
        <v>470246</v>
      </c>
      <c r="D38" s="4" t="str">
        <f t="shared" ref="D38" si="69">D37</f>
        <v>da Vinci Xi Atrial Retractor, Short Right</v>
      </c>
      <c r="E38" s="4" t="str">
        <f t="shared" ref="E38" si="70">E37</f>
        <v>da Vinci Xi 心房牽引器, 短型</v>
      </c>
      <c r="F38" s="4" t="str">
        <f t="shared" ref="F38" si="71">F37</f>
        <v>支</v>
      </c>
      <c r="G38" s="4" t="str">
        <f t="shared" ref="G38" si="72">G37</f>
        <v>10次</v>
      </c>
      <c r="H38" s="4" t="s">
        <v>14</v>
      </c>
      <c r="I38" s="7" t="str">
        <f t="shared" si="62"/>
        <v>035164</v>
      </c>
      <c r="J38" s="7" t="s">
        <v>215</v>
      </c>
      <c r="K38" s="7" t="s">
        <v>233</v>
      </c>
      <c r="L38" s="9">
        <v>45471</v>
      </c>
      <c r="M38" s="9">
        <v>46326</v>
      </c>
      <c r="N38" s="9" t="s">
        <v>187</v>
      </c>
    </row>
    <row r="39" spans="1:14" x14ac:dyDescent="0.25">
      <c r="A39" s="4" t="s">
        <v>10</v>
      </c>
      <c r="B39" s="4" t="s">
        <v>160</v>
      </c>
      <c r="C39" s="5">
        <v>470249</v>
      </c>
      <c r="D39" s="4" t="s">
        <v>51</v>
      </c>
      <c r="E39" s="4" t="s">
        <v>52</v>
      </c>
      <c r="F39" s="4" t="s">
        <v>13</v>
      </c>
      <c r="G39" s="4" t="s">
        <v>169</v>
      </c>
      <c r="H39" s="4" t="s">
        <v>9</v>
      </c>
      <c r="I39" s="7" t="str">
        <f t="shared" si="62"/>
        <v>034728</v>
      </c>
      <c r="J39" s="7" t="s">
        <v>216</v>
      </c>
      <c r="K39" s="7" t="s">
        <v>233</v>
      </c>
      <c r="L39" s="9">
        <v>45471</v>
      </c>
      <c r="M39" s="9">
        <v>46326</v>
      </c>
      <c r="N39" s="9" t="s">
        <v>187</v>
      </c>
    </row>
    <row r="40" spans="1:14" x14ac:dyDescent="0.25">
      <c r="A40" s="4" t="str">
        <f>A39</f>
        <v>Xi</v>
      </c>
      <c r="B40" s="4" t="s">
        <v>160</v>
      </c>
      <c r="C40" s="5">
        <f t="shared" ref="C40" si="73">C39</f>
        <v>470249</v>
      </c>
      <c r="D40" s="4" t="str">
        <f t="shared" ref="D40" si="74">D39</f>
        <v>da Vinci Xi Dual Blade Retractor</v>
      </c>
      <c r="E40" s="4" t="str">
        <f t="shared" ref="E40" si="75">E39</f>
        <v>da Vinci Xi 雙刃型牽引器</v>
      </c>
      <c r="F40" s="4" t="str">
        <f t="shared" ref="F40" si="76">F39</f>
        <v>支</v>
      </c>
      <c r="G40" s="4" t="str">
        <f t="shared" ref="G40" si="77">G39</f>
        <v>10次</v>
      </c>
      <c r="H40" s="4" t="s">
        <v>14</v>
      </c>
      <c r="I40" s="7" t="str">
        <f t="shared" si="62"/>
        <v>035164</v>
      </c>
      <c r="J40" s="7" t="s">
        <v>216</v>
      </c>
      <c r="K40" s="7" t="s">
        <v>233</v>
      </c>
      <c r="L40" s="9">
        <v>45471</v>
      </c>
      <c r="M40" s="9">
        <v>46326</v>
      </c>
      <c r="N40" s="9" t="s">
        <v>187</v>
      </c>
    </row>
    <row r="41" spans="1:14" x14ac:dyDescent="0.25">
      <c r="A41" s="4" t="s">
        <v>10</v>
      </c>
      <c r="B41" s="4" t="s">
        <v>160</v>
      </c>
      <c r="C41" s="5">
        <v>470318</v>
      </c>
      <c r="D41" s="4" t="s">
        <v>53</v>
      </c>
      <c r="E41" s="4" t="s">
        <v>54</v>
      </c>
      <c r="F41" s="4" t="s">
        <v>13</v>
      </c>
      <c r="G41" s="4" t="s">
        <v>169</v>
      </c>
      <c r="H41" s="4" t="s">
        <v>9</v>
      </c>
      <c r="I41" s="7" t="str">
        <f t="shared" si="62"/>
        <v>034728</v>
      </c>
      <c r="J41" s="7" t="s">
        <v>217</v>
      </c>
      <c r="K41" s="7" t="s">
        <v>233</v>
      </c>
      <c r="L41" s="9">
        <v>45471</v>
      </c>
      <c r="M41" s="9">
        <v>46326</v>
      </c>
      <c r="N41" s="9" t="s">
        <v>187</v>
      </c>
    </row>
    <row r="42" spans="1:14" x14ac:dyDescent="0.25">
      <c r="A42" s="4" t="str">
        <f>A41</f>
        <v>Xi</v>
      </c>
      <c r="B42" s="4" t="s">
        <v>160</v>
      </c>
      <c r="C42" s="5">
        <f t="shared" ref="C42" si="78">C41</f>
        <v>470318</v>
      </c>
      <c r="D42" s="4" t="str">
        <f t="shared" ref="D42" si="79">D41</f>
        <v>da Vinci Xi Small Graptor (Grasping Retractor)</v>
      </c>
      <c r="E42" s="4" t="str">
        <f t="shared" ref="E42" si="80">E41</f>
        <v>da Vinci Xi 短型抓取型牽引器</v>
      </c>
      <c r="F42" s="4" t="str">
        <f t="shared" ref="F42" si="81">F41</f>
        <v>支</v>
      </c>
      <c r="G42" s="4" t="str">
        <f t="shared" ref="G42" si="82">G41</f>
        <v>10次</v>
      </c>
      <c r="H42" s="4" t="s">
        <v>14</v>
      </c>
      <c r="I42" s="7" t="str">
        <f t="shared" si="62"/>
        <v>035164</v>
      </c>
      <c r="J42" s="7" t="s">
        <v>217</v>
      </c>
      <c r="K42" s="7" t="s">
        <v>233</v>
      </c>
      <c r="L42" s="9">
        <v>45471</v>
      </c>
      <c r="M42" s="9">
        <v>46326</v>
      </c>
      <c r="N42" s="9" t="s">
        <v>187</v>
      </c>
    </row>
    <row r="43" spans="1:14" x14ac:dyDescent="0.25">
      <c r="A43" s="4" t="s">
        <v>10</v>
      </c>
      <c r="B43" s="4" t="s">
        <v>160</v>
      </c>
      <c r="C43" s="5">
        <v>470319</v>
      </c>
      <c r="D43" s="4" t="s">
        <v>192</v>
      </c>
      <c r="E43" s="4" t="s">
        <v>198</v>
      </c>
      <c r="F43" s="4" t="s">
        <v>2</v>
      </c>
      <c r="G43" s="4" t="s">
        <v>170</v>
      </c>
      <c r="H43" s="4" t="s">
        <v>70</v>
      </c>
      <c r="I43" s="7" t="str">
        <f t="shared" si="62"/>
        <v>028205</v>
      </c>
      <c r="J43" s="7">
        <v>20581084</v>
      </c>
      <c r="K43" s="7" t="s">
        <v>233</v>
      </c>
      <c r="L43" s="9">
        <v>45471</v>
      </c>
      <c r="M43" s="9">
        <v>46326</v>
      </c>
      <c r="N43" s="9" t="s">
        <v>187</v>
      </c>
    </row>
    <row r="44" spans="1:14" x14ac:dyDescent="0.25">
      <c r="A44" s="4" t="s">
        <v>10</v>
      </c>
      <c r="B44" s="4" t="s">
        <v>160</v>
      </c>
      <c r="C44" s="5">
        <v>470327</v>
      </c>
      <c r="D44" s="4" t="s">
        <v>55</v>
      </c>
      <c r="E44" s="4" t="s">
        <v>56</v>
      </c>
      <c r="F44" s="4" t="s">
        <v>13</v>
      </c>
      <c r="G44" s="4" t="s">
        <v>173</v>
      </c>
      <c r="H44" s="4" t="s">
        <v>9</v>
      </c>
      <c r="I44" s="7" t="str">
        <f t="shared" si="62"/>
        <v>034728</v>
      </c>
      <c r="J44" s="7" t="s">
        <v>218</v>
      </c>
      <c r="K44" s="7" t="s">
        <v>233</v>
      </c>
      <c r="L44" s="9">
        <v>45471</v>
      </c>
      <c r="M44" s="9">
        <v>46326</v>
      </c>
      <c r="N44" s="9" t="s">
        <v>187</v>
      </c>
    </row>
    <row r="45" spans="1:14" x14ac:dyDescent="0.25">
      <c r="A45" s="4" t="str">
        <f>A44</f>
        <v>Xi</v>
      </c>
      <c r="B45" s="4" t="s">
        <v>160</v>
      </c>
      <c r="C45" s="5">
        <f t="shared" ref="C45" si="83">C44</f>
        <v>470327</v>
      </c>
      <c r="D45" s="4" t="str">
        <f t="shared" ref="D45" si="84">D44</f>
        <v>da Vinci Xi Hem-o-lok Medium-Large Clip Applier</v>
      </c>
      <c r="E45" s="4" t="str">
        <f t="shared" ref="E45" si="85">E44</f>
        <v>da Vinci Xi 海默拉克血管夾鉗（中）</v>
      </c>
      <c r="F45" s="4" t="str">
        <f t="shared" ref="F45" si="86">F44</f>
        <v>支</v>
      </c>
      <c r="G45" s="4" t="str">
        <f t="shared" ref="G45" si="87">G44</f>
        <v>100次</v>
      </c>
      <c r="H45" s="4" t="s">
        <v>14</v>
      </c>
      <c r="I45" s="7" t="str">
        <f t="shared" si="62"/>
        <v>035164</v>
      </c>
      <c r="J45" s="7" t="s">
        <v>218</v>
      </c>
      <c r="K45" s="7" t="s">
        <v>233</v>
      </c>
      <c r="L45" s="9">
        <v>45471</v>
      </c>
      <c r="M45" s="9">
        <v>46326</v>
      </c>
      <c r="N45" s="9" t="s">
        <v>187</v>
      </c>
    </row>
    <row r="46" spans="1:14" x14ac:dyDescent="0.25">
      <c r="A46" s="4" t="s">
        <v>10</v>
      </c>
      <c r="B46" s="4" t="s">
        <v>160</v>
      </c>
      <c r="C46" s="5">
        <v>470341</v>
      </c>
      <c r="D46" s="4" t="s">
        <v>57</v>
      </c>
      <c r="E46" s="4" t="s">
        <v>58</v>
      </c>
      <c r="F46" s="4" t="s">
        <v>2</v>
      </c>
      <c r="G46" s="4" t="s">
        <v>171</v>
      </c>
      <c r="H46" s="4" t="s">
        <v>28</v>
      </c>
      <c r="I46" s="7" t="str">
        <f t="shared" si="62"/>
        <v>020435</v>
      </c>
      <c r="J46" s="7">
        <v>20581023</v>
      </c>
      <c r="K46" s="7" t="s">
        <v>233</v>
      </c>
      <c r="L46" s="9">
        <v>45471</v>
      </c>
      <c r="M46" s="9">
        <v>46326</v>
      </c>
      <c r="N46" s="9" t="s">
        <v>187</v>
      </c>
    </row>
    <row r="47" spans="1:14" x14ac:dyDescent="0.25">
      <c r="A47" s="4" t="s">
        <v>10</v>
      </c>
      <c r="B47" s="4" t="s">
        <v>160</v>
      </c>
      <c r="C47" s="5">
        <v>470347</v>
      </c>
      <c r="D47" s="4" t="s">
        <v>59</v>
      </c>
      <c r="E47" s="4" t="s">
        <v>60</v>
      </c>
      <c r="F47" s="4" t="s">
        <v>13</v>
      </c>
      <c r="G47" s="4" t="s">
        <v>169</v>
      </c>
      <c r="H47" s="4" t="s">
        <v>9</v>
      </c>
      <c r="I47" s="7" t="str">
        <f t="shared" si="62"/>
        <v>034728</v>
      </c>
      <c r="J47" s="7" t="s">
        <v>219</v>
      </c>
      <c r="K47" s="7" t="s">
        <v>233</v>
      </c>
      <c r="L47" s="9">
        <v>45471</v>
      </c>
      <c r="M47" s="9">
        <v>46326</v>
      </c>
      <c r="N47" s="9" t="s">
        <v>187</v>
      </c>
    </row>
    <row r="48" spans="1:14" x14ac:dyDescent="0.25">
      <c r="A48" s="4" t="str">
        <f>A47</f>
        <v>Xi</v>
      </c>
      <c r="B48" s="4" t="s">
        <v>160</v>
      </c>
      <c r="C48" s="5">
        <f t="shared" ref="C48" si="88">C47</f>
        <v>470347</v>
      </c>
      <c r="D48" s="4" t="str">
        <f t="shared" ref="D48" si="89">D47</f>
        <v>da Vinci Xi Tip-Up Fenestrated Grasper</v>
      </c>
      <c r="E48" s="4" t="str">
        <f t="shared" ref="E48" si="90">E47</f>
        <v>da Vinci Xi 吻端向上有孔型抓取鉗</v>
      </c>
      <c r="F48" s="4" t="str">
        <f t="shared" ref="F48" si="91">F47</f>
        <v>支</v>
      </c>
      <c r="G48" s="4" t="str">
        <f t="shared" ref="G48" si="92">G47</f>
        <v>10次</v>
      </c>
      <c r="H48" s="4" t="s">
        <v>14</v>
      </c>
      <c r="I48" s="7" t="str">
        <f t="shared" si="62"/>
        <v>035164</v>
      </c>
      <c r="J48" s="7" t="s">
        <v>219</v>
      </c>
      <c r="K48" s="7" t="s">
        <v>233</v>
      </c>
      <c r="L48" s="9">
        <v>45471</v>
      </c>
      <c r="M48" s="9">
        <v>46326</v>
      </c>
      <c r="N48" s="9" t="s">
        <v>187</v>
      </c>
    </row>
    <row r="49" spans="1:14" x14ac:dyDescent="0.25">
      <c r="A49" s="4" t="s">
        <v>10</v>
      </c>
      <c r="B49" s="4" t="s">
        <v>160</v>
      </c>
      <c r="C49" s="5">
        <v>470359</v>
      </c>
      <c r="D49" s="4" t="s">
        <v>61</v>
      </c>
      <c r="E49" s="4" t="s">
        <v>62</v>
      </c>
      <c r="F49" s="4" t="s">
        <v>2</v>
      </c>
      <c r="G49" s="4" t="s">
        <v>174</v>
      </c>
      <c r="H49" s="4" t="s">
        <v>9</v>
      </c>
      <c r="I49" s="7" t="str">
        <f t="shared" si="62"/>
        <v>034728</v>
      </c>
      <c r="J49" s="7" t="s">
        <v>220</v>
      </c>
      <c r="K49" s="7" t="s">
        <v>233</v>
      </c>
      <c r="L49" s="9">
        <v>45471</v>
      </c>
      <c r="M49" s="9">
        <v>46326</v>
      </c>
      <c r="N49" s="9" t="s">
        <v>187</v>
      </c>
    </row>
    <row r="50" spans="1:14" x14ac:dyDescent="0.25">
      <c r="A50" s="4" t="str">
        <f>A49</f>
        <v>Xi</v>
      </c>
      <c r="B50" s="4" t="s">
        <v>160</v>
      </c>
      <c r="C50" s="5">
        <f t="shared" ref="C50" si="93">C49</f>
        <v>470359</v>
      </c>
      <c r="D50" s="4" t="str">
        <f t="shared" ref="D50" si="94">D49</f>
        <v>da Vinci Xi 8mm Bladeless Obturator (Optical)</v>
      </c>
      <c r="E50" s="4" t="str">
        <f t="shared" ref="E50" si="95">E49</f>
        <v>da Vinci Xi 8 mm無刀片穿刺針(可視型)</v>
      </c>
      <c r="F50" s="4" t="str">
        <f t="shared" ref="F50" si="96">F49</f>
        <v>盒</v>
      </c>
      <c r="G50" s="4" t="str">
        <f t="shared" ref="G50" si="97">G49</f>
        <v>6個</v>
      </c>
      <c r="H50" s="4" t="s">
        <v>14</v>
      </c>
      <c r="I50" s="7" t="str">
        <f t="shared" si="62"/>
        <v>035164</v>
      </c>
      <c r="J50" s="7" t="s">
        <v>220</v>
      </c>
      <c r="K50" s="7" t="s">
        <v>233</v>
      </c>
      <c r="L50" s="9">
        <v>45471</v>
      </c>
      <c r="M50" s="9">
        <v>46326</v>
      </c>
      <c r="N50" s="9" t="s">
        <v>187</v>
      </c>
    </row>
    <row r="51" spans="1:14" x14ac:dyDescent="0.25">
      <c r="A51" s="4" t="s">
        <v>10</v>
      </c>
      <c r="B51" s="4" t="s">
        <v>160</v>
      </c>
      <c r="C51" s="5">
        <v>470360</v>
      </c>
      <c r="D51" s="4" t="s">
        <v>64</v>
      </c>
      <c r="E51" s="4" t="s">
        <v>65</v>
      </c>
      <c r="F51" s="4" t="s">
        <v>2</v>
      </c>
      <c r="G51" s="4" t="s">
        <v>174</v>
      </c>
      <c r="H51" s="4" t="s">
        <v>9</v>
      </c>
      <c r="I51" s="7" t="str">
        <f t="shared" si="62"/>
        <v>034728</v>
      </c>
      <c r="J51" s="7" t="s">
        <v>221</v>
      </c>
      <c r="K51" s="7" t="s">
        <v>233</v>
      </c>
      <c r="L51" s="9">
        <v>45471</v>
      </c>
      <c r="M51" s="9">
        <v>46326</v>
      </c>
      <c r="N51" s="9" t="s">
        <v>187</v>
      </c>
    </row>
    <row r="52" spans="1:14" x14ac:dyDescent="0.25">
      <c r="A52" s="4" t="str">
        <f>A51</f>
        <v>Xi</v>
      </c>
      <c r="B52" s="4" t="s">
        <v>160</v>
      </c>
      <c r="C52" s="5">
        <f t="shared" ref="C52" si="98">C51</f>
        <v>470360</v>
      </c>
      <c r="D52" s="4" t="str">
        <f t="shared" ref="D52" si="99">D51</f>
        <v>da Vinci Xi 8mm Bladeless Obturator (Optical), Long</v>
      </c>
      <c r="E52" s="4" t="str">
        <f t="shared" ref="E52" si="100">E51</f>
        <v>da Vinci Xi 8 mm無刀片穿刺針(可視型)加長型</v>
      </c>
      <c r="F52" s="4" t="str">
        <f t="shared" ref="F52" si="101">F51</f>
        <v>盒</v>
      </c>
      <c r="G52" s="4" t="str">
        <f t="shared" ref="G52" si="102">G51</f>
        <v>6個</v>
      </c>
      <c r="H52" s="4" t="s">
        <v>14</v>
      </c>
      <c r="I52" s="7" t="str">
        <f t="shared" si="62"/>
        <v>035164</v>
      </c>
      <c r="J52" s="7" t="s">
        <v>221</v>
      </c>
      <c r="K52" s="7" t="s">
        <v>233</v>
      </c>
      <c r="L52" s="9">
        <v>45471</v>
      </c>
      <c r="M52" s="9">
        <v>46326</v>
      </c>
      <c r="N52" s="9" t="s">
        <v>187</v>
      </c>
    </row>
    <row r="53" spans="1:14" x14ac:dyDescent="0.25">
      <c r="A53" s="4" t="s">
        <v>10</v>
      </c>
      <c r="B53" s="4" t="s">
        <v>160</v>
      </c>
      <c r="C53" s="5">
        <v>470361</v>
      </c>
      <c r="D53" s="4" t="s">
        <v>66</v>
      </c>
      <c r="E53" s="4" t="s">
        <v>67</v>
      </c>
      <c r="F53" s="4" t="s">
        <v>2</v>
      </c>
      <c r="G53" s="4" t="s">
        <v>168</v>
      </c>
      <c r="H53" s="4" t="s">
        <v>63</v>
      </c>
      <c r="I53" s="7" t="str">
        <f t="shared" si="62"/>
        <v>028057</v>
      </c>
      <c r="J53" s="7" t="s">
        <v>222</v>
      </c>
      <c r="K53" s="7" t="s">
        <v>233</v>
      </c>
      <c r="L53" s="9">
        <v>45471</v>
      </c>
      <c r="M53" s="9">
        <v>46326</v>
      </c>
      <c r="N53" s="9" t="s">
        <v>187</v>
      </c>
    </row>
    <row r="54" spans="1:14" x14ac:dyDescent="0.25">
      <c r="A54" s="4" t="str">
        <f>A53</f>
        <v>Xi</v>
      </c>
      <c r="B54" s="4" t="s">
        <v>160</v>
      </c>
      <c r="C54" s="5">
        <f t="shared" ref="C54" si="103">C53</f>
        <v>470361</v>
      </c>
      <c r="D54" s="4" t="str">
        <f t="shared" ref="D54" si="104">D53</f>
        <v>da Vinci Xi 5 mm - 8 mm Universal Seal</v>
      </c>
      <c r="E54" s="4" t="str">
        <f t="shared" ref="E54" si="105">E53</f>
        <v>da Vinci Xi 5 mm - 8mm通用密閉閥</v>
      </c>
      <c r="F54" s="4" t="str">
        <f t="shared" ref="F54" si="106">F53</f>
        <v>盒</v>
      </c>
      <c r="G54" s="4" t="str">
        <f t="shared" ref="G54" si="107">G53</f>
        <v>10個</v>
      </c>
      <c r="H54" s="4" t="s">
        <v>9</v>
      </c>
      <c r="I54" s="7" t="str">
        <f t="shared" si="62"/>
        <v>034728</v>
      </c>
      <c r="J54" s="7" t="s">
        <v>222</v>
      </c>
      <c r="K54" s="7" t="s">
        <v>233</v>
      </c>
      <c r="L54" s="9">
        <v>45471</v>
      </c>
      <c r="M54" s="9">
        <v>46326</v>
      </c>
      <c r="N54" s="9" t="s">
        <v>187</v>
      </c>
    </row>
    <row r="55" spans="1:14" x14ac:dyDescent="0.25">
      <c r="A55" s="4" t="s">
        <v>10</v>
      </c>
      <c r="B55" s="4" t="s">
        <v>160</v>
      </c>
      <c r="C55" s="5">
        <v>470375</v>
      </c>
      <c r="D55" s="4" t="s">
        <v>68</v>
      </c>
      <c r="E55" s="4" t="s">
        <v>69</v>
      </c>
      <c r="F55" s="4" t="s">
        <v>2</v>
      </c>
      <c r="G55" s="4" t="s">
        <v>170</v>
      </c>
      <c r="H55" s="4" t="s">
        <v>70</v>
      </c>
      <c r="I55" s="7" t="str">
        <f t="shared" si="62"/>
        <v>028205</v>
      </c>
      <c r="J55" s="7">
        <v>20581050</v>
      </c>
      <c r="K55" s="7" t="s">
        <v>233</v>
      </c>
      <c r="L55" s="9">
        <v>45471</v>
      </c>
      <c r="M55" s="9">
        <v>46326</v>
      </c>
      <c r="N55" s="9" t="s">
        <v>187</v>
      </c>
    </row>
    <row r="56" spans="1:14" x14ac:dyDescent="0.25">
      <c r="A56" s="4" t="s">
        <v>10</v>
      </c>
      <c r="B56" s="4" t="s">
        <v>160</v>
      </c>
      <c r="C56" s="5">
        <v>470376</v>
      </c>
      <c r="D56" s="4" t="s">
        <v>71</v>
      </c>
      <c r="E56" s="4" t="s">
        <v>72</v>
      </c>
      <c r="F56" s="4" t="s">
        <v>2</v>
      </c>
      <c r="G56" s="4" t="s">
        <v>170</v>
      </c>
      <c r="H56" s="4" t="s">
        <v>70</v>
      </c>
      <c r="I56" s="7" t="str">
        <f t="shared" si="62"/>
        <v>028205</v>
      </c>
      <c r="J56" s="7">
        <v>20581051</v>
      </c>
      <c r="K56" s="7" t="s">
        <v>233</v>
      </c>
      <c r="L56" s="9">
        <v>45471</v>
      </c>
      <c r="M56" s="9">
        <v>46326</v>
      </c>
      <c r="N56" s="9" t="s">
        <v>187</v>
      </c>
    </row>
    <row r="57" spans="1:14" x14ac:dyDescent="0.25">
      <c r="A57" s="4" t="s">
        <v>10</v>
      </c>
      <c r="B57" s="4" t="s">
        <v>160</v>
      </c>
      <c r="C57" s="5">
        <v>470380</v>
      </c>
      <c r="D57" s="4" t="s">
        <v>73</v>
      </c>
      <c r="E57" s="4" t="s">
        <v>74</v>
      </c>
      <c r="F57" s="4" t="s">
        <v>2</v>
      </c>
      <c r="G57" s="4" t="s">
        <v>168</v>
      </c>
      <c r="H57" s="4" t="s">
        <v>75</v>
      </c>
      <c r="I57" s="7" t="str">
        <f t="shared" si="62"/>
        <v>027815</v>
      </c>
      <c r="J57" s="7" t="s">
        <v>223</v>
      </c>
      <c r="K57" s="7" t="s">
        <v>233</v>
      </c>
      <c r="L57" s="9">
        <v>45471</v>
      </c>
      <c r="M57" s="9">
        <v>46326</v>
      </c>
      <c r="N57" s="9" t="s">
        <v>187</v>
      </c>
    </row>
    <row r="58" spans="1:14" x14ac:dyDescent="0.25">
      <c r="A58" s="4" t="str">
        <f>A57</f>
        <v>Xi</v>
      </c>
      <c r="B58" s="4" t="s">
        <v>160</v>
      </c>
      <c r="C58" s="5">
        <f t="shared" ref="C58" si="108">C57</f>
        <v>470380</v>
      </c>
      <c r="D58" s="4" t="str">
        <f t="shared" ref="D58" si="109">D57</f>
        <v>da Vinci Xi Endowrist 12 mm &amp; Stapler Cannula Seal</v>
      </c>
      <c r="E58" s="4" t="str">
        <f t="shared" ref="E58" si="110">E57</f>
        <v>da Vinci Xi 微腕型 12 mm 及吻合釘密閉閥</v>
      </c>
      <c r="F58" s="4" t="str">
        <f t="shared" ref="F58" si="111">F57</f>
        <v>盒</v>
      </c>
      <c r="G58" s="4" t="str">
        <f t="shared" ref="G58" si="112">G57</f>
        <v>10個</v>
      </c>
      <c r="H58" s="4" t="s">
        <v>9</v>
      </c>
      <c r="I58" s="7" t="str">
        <f t="shared" si="62"/>
        <v>034728</v>
      </c>
      <c r="J58" s="7" t="s">
        <v>223</v>
      </c>
      <c r="K58" s="7" t="s">
        <v>233</v>
      </c>
      <c r="L58" s="9">
        <v>45471</v>
      </c>
      <c r="M58" s="9">
        <v>46326</v>
      </c>
      <c r="N58" s="9" t="s">
        <v>187</v>
      </c>
    </row>
    <row r="59" spans="1:14" x14ac:dyDescent="0.25">
      <c r="A59" s="4" t="s">
        <v>10</v>
      </c>
      <c r="B59" s="4" t="s">
        <v>160</v>
      </c>
      <c r="C59" s="5">
        <v>470381</v>
      </c>
      <c r="D59" s="4" t="s">
        <v>76</v>
      </c>
      <c r="E59" s="4" t="s">
        <v>77</v>
      </c>
      <c r="F59" s="4" t="s">
        <v>2</v>
      </c>
      <c r="G59" s="4" t="s">
        <v>174</v>
      </c>
      <c r="H59" s="4" t="s">
        <v>75</v>
      </c>
      <c r="I59" s="7" t="str">
        <f t="shared" si="62"/>
        <v>027815</v>
      </c>
      <c r="J59" s="7" t="s">
        <v>224</v>
      </c>
      <c r="K59" s="7" t="s">
        <v>233</v>
      </c>
      <c r="L59" s="9">
        <v>45471</v>
      </c>
      <c r="M59" s="9">
        <v>46326</v>
      </c>
      <c r="N59" s="9" t="s">
        <v>187</v>
      </c>
    </row>
    <row r="60" spans="1:14" x14ac:dyDescent="0.25">
      <c r="A60" s="4" t="str">
        <f t="shared" ref="A60:A61" si="113">A59</f>
        <v>Xi</v>
      </c>
      <c r="B60" s="4" t="s">
        <v>160</v>
      </c>
      <c r="C60" s="5">
        <f t="shared" ref="C60:C61" si="114">C59</f>
        <v>470381</v>
      </c>
      <c r="D60" s="4" t="str">
        <f t="shared" ref="D60:D61" si="115">D59</f>
        <v>da Vinci Xi EndoWrist 12 - 8 mm Cannula Reducer</v>
      </c>
      <c r="E60" s="4" t="str">
        <f t="shared" ref="E60:E61" si="116">E59</f>
        <v>da Vinci Xi 微腕型 12 mm - 8 mm 管徑縮減套管</v>
      </c>
      <c r="F60" s="4" t="str">
        <f t="shared" ref="F60:F61" si="117">F59</f>
        <v>盒</v>
      </c>
      <c r="G60" s="4" t="str">
        <f t="shared" ref="G60:G61" si="118">G59</f>
        <v>6個</v>
      </c>
      <c r="H60" s="4" t="s">
        <v>9</v>
      </c>
      <c r="I60" s="7" t="str">
        <f t="shared" si="62"/>
        <v>034728</v>
      </c>
      <c r="J60" s="7" t="s">
        <v>224</v>
      </c>
      <c r="K60" s="7" t="s">
        <v>233</v>
      </c>
      <c r="L60" s="9">
        <v>45471</v>
      </c>
      <c r="M60" s="9">
        <v>46326</v>
      </c>
      <c r="N60" s="9" t="s">
        <v>187</v>
      </c>
    </row>
    <row r="61" spans="1:14" x14ac:dyDescent="0.25">
      <c r="A61" s="4" t="str">
        <f t="shared" si="113"/>
        <v>Xi</v>
      </c>
      <c r="B61" s="4" t="s">
        <v>160</v>
      </c>
      <c r="C61" s="5">
        <f t="shared" si="114"/>
        <v>470381</v>
      </c>
      <c r="D61" s="4" t="str">
        <f t="shared" si="115"/>
        <v>da Vinci Xi EndoWrist 12 - 8 mm Cannula Reducer</v>
      </c>
      <c r="E61" s="4" t="str">
        <f t="shared" si="116"/>
        <v>da Vinci Xi 微腕型 12 mm - 8 mm 管徑縮減套管</v>
      </c>
      <c r="F61" s="4" t="str">
        <f t="shared" si="117"/>
        <v>盒</v>
      </c>
      <c r="G61" s="4" t="str">
        <f t="shared" si="118"/>
        <v>6個</v>
      </c>
      <c r="H61" s="4" t="s">
        <v>14</v>
      </c>
      <c r="I61" s="7" t="str">
        <f t="shared" si="62"/>
        <v>035164</v>
      </c>
      <c r="J61" s="7" t="s">
        <v>224</v>
      </c>
      <c r="K61" s="7" t="s">
        <v>233</v>
      </c>
      <c r="L61" s="9">
        <v>45471</v>
      </c>
      <c r="M61" s="9">
        <v>46326</v>
      </c>
      <c r="N61" s="9" t="s">
        <v>187</v>
      </c>
    </row>
    <row r="62" spans="1:14" x14ac:dyDescent="0.25">
      <c r="A62" s="4" t="s">
        <v>10</v>
      </c>
      <c r="B62" s="4" t="s">
        <v>160</v>
      </c>
      <c r="C62" s="5">
        <v>470383</v>
      </c>
      <c r="D62" s="4" t="s">
        <v>78</v>
      </c>
      <c r="E62" s="4" t="s">
        <v>79</v>
      </c>
      <c r="F62" s="4" t="s">
        <v>2</v>
      </c>
      <c r="G62" s="4" t="s">
        <v>167</v>
      </c>
      <c r="H62" s="4" t="s">
        <v>9</v>
      </c>
      <c r="I62" s="7" t="str">
        <f t="shared" si="62"/>
        <v>034728</v>
      </c>
      <c r="J62" s="7">
        <v>20581032</v>
      </c>
      <c r="K62" s="7" t="s">
        <v>233</v>
      </c>
      <c r="L62" s="9">
        <v>45471</v>
      </c>
      <c r="M62" s="9">
        <v>46326</v>
      </c>
      <c r="N62" s="9" t="s">
        <v>187</v>
      </c>
    </row>
    <row r="63" spans="1:14" x14ac:dyDescent="0.25">
      <c r="A63" s="4" t="str">
        <f t="shared" ref="A63:A64" si="119">A62</f>
        <v>Xi</v>
      </c>
      <c r="B63" s="4" t="s">
        <v>160</v>
      </c>
      <c r="C63" s="5">
        <f t="shared" ref="C63:C64" si="120">C62</f>
        <v>470383</v>
      </c>
      <c r="D63" s="4" t="str">
        <f t="shared" ref="D63:D64" si="121">D62</f>
        <v>da Vinci Xi Monopolar Energy Instrument Cord</v>
      </c>
      <c r="E63" s="4" t="str">
        <f t="shared" ref="E63:E64" si="122">E62</f>
        <v>da Vinci Xi 單極電燒接線</v>
      </c>
      <c r="F63" s="4" t="str">
        <f t="shared" ref="F63:F64" si="123">F62</f>
        <v>盒</v>
      </c>
      <c r="G63" s="4" t="str">
        <f t="shared" ref="G63:G64" si="124">G62</f>
        <v>1條</v>
      </c>
      <c r="H63" s="4" t="s">
        <v>5</v>
      </c>
      <c r="I63" s="7" t="str">
        <f t="shared" si="62"/>
        <v>035493</v>
      </c>
      <c r="J63" s="7">
        <v>20581032</v>
      </c>
      <c r="K63" s="7" t="s">
        <v>233</v>
      </c>
      <c r="L63" s="9">
        <v>45471</v>
      </c>
      <c r="M63" s="9">
        <v>46326</v>
      </c>
      <c r="N63" s="9" t="s">
        <v>187</v>
      </c>
    </row>
    <row r="64" spans="1:14" x14ac:dyDescent="0.25">
      <c r="A64" s="4" t="str">
        <f t="shared" si="119"/>
        <v>Xi</v>
      </c>
      <c r="B64" s="4" t="s">
        <v>160</v>
      </c>
      <c r="C64" s="5">
        <f t="shared" si="120"/>
        <v>470383</v>
      </c>
      <c r="D64" s="4" t="str">
        <f t="shared" si="121"/>
        <v>da Vinci Xi Monopolar Energy Instrument Cord</v>
      </c>
      <c r="E64" s="4" t="str">
        <f t="shared" si="122"/>
        <v>da Vinci Xi 單極電燒接線</v>
      </c>
      <c r="F64" s="4" t="str">
        <f t="shared" si="123"/>
        <v>盒</v>
      </c>
      <c r="G64" s="4" t="str">
        <f t="shared" si="124"/>
        <v>1條</v>
      </c>
      <c r="H64" s="4" t="s">
        <v>189</v>
      </c>
      <c r="I64" s="7" t="str">
        <f t="shared" si="62"/>
        <v>036712</v>
      </c>
      <c r="J64" s="7">
        <v>20581032</v>
      </c>
      <c r="K64" s="7" t="s">
        <v>233</v>
      </c>
      <c r="L64" s="9">
        <v>45471</v>
      </c>
      <c r="M64" s="9">
        <v>46326</v>
      </c>
      <c r="N64" s="9" t="s">
        <v>187</v>
      </c>
    </row>
    <row r="65" spans="1:14" x14ac:dyDescent="0.25">
      <c r="A65" s="4" t="s">
        <v>80</v>
      </c>
      <c r="B65" s="4" t="s">
        <v>160</v>
      </c>
      <c r="C65" s="5">
        <v>470384</v>
      </c>
      <c r="D65" s="4" t="s">
        <v>81</v>
      </c>
      <c r="E65" s="4" t="s">
        <v>82</v>
      </c>
      <c r="F65" s="4" t="s">
        <v>2</v>
      </c>
      <c r="G65" s="4" t="s">
        <v>167</v>
      </c>
      <c r="H65" s="4" t="s">
        <v>9</v>
      </c>
      <c r="I65" s="7" t="str">
        <f t="shared" si="62"/>
        <v>034728</v>
      </c>
      <c r="J65" s="7">
        <v>20581033</v>
      </c>
      <c r="K65" s="7" t="s">
        <v>233</v>
      </c>
      <c r="L65" s="9">
        <v>45471</v>
      </c>
      <c r="M65" s="9">
        <v>46326</v>
      </c>
      <c r="N65" s="9" t="s">
        <v>187</v>
      </c>
    </row>
    <row r="66" spans="1:14" x14ac:dyDescent="0.25">
      <c r="A66" s="4" t="str">
        <f t="shared" ref="A66:A67" si="125">A65</f>
        <v>Xi/SP</v>
      </c>
      <c r="B66" s="4" t="s">
        <v>160</v>
      </c>
      <c r="C66" s="5">
        <f t="shared" ref="C66:C67" si="126">C65</f>
        <v>470384</v>
      </c>
      <c r="D66" s="4" t="str">
        <f t="shared" ref="D66:D67" si="127">D65</f>
        <v>da Vinci Xi Bipolar Energy Instrument Cord</v>
      </c>
      <c r="E66" s="4" t="str">
        <f t="shared" ref="E66:E67" si="128">E65</f>
        <v>da Vinci Xi 雙極電燒接線</v>
      </c>
      <c r="F66" s="4" t="str">
        <f t="shared" ref="F66:F67" si="129">F65</f>
        <v>盒</v>
      </c>
      <c r="G66" s="4" t="str">
        <f t="shared" ref="G66:G67" si="130">G65</f>
        <v>1條</v>
      </c>
      <c r="H66" s="4" t="s">
        <v>5</v>
      </c>
      <c r="I66" s="7" t="str">
        <f t="shared" ref="I66:I97" si="131">MID(H66,FIND("第",H66)+1,FIND("號",H66)-1-FIND("第",H66))</f>
        <v>035493</v>
      </c>
      <c r="J66" s="7">
        <v>20581033</v>
      </c>
      <c r="K66" s="7" t="s">
        <v>233</v>
      </c>
      <c r="L66" s="9">
        <v>45471</v>
      </c>
      <c r="M66" s="9">
        <v>46326</v>
      </c>
      <c r="N66" s="9" t="s">
        <v>187</v>
      </c>
    </row>
    <row r="67" spans="1:14" x14ac:dyDescent="0.25">
      <c r="A67" s="4" t="str">
        <f t="shared" si="125"/>
        <v>Xi/SP</v>
      </c>
      <c r="B67" s="4" t="s">
        <v>160</v>
      </c>
      <c r="C67" s="5">
        <f t="shared" si="126"/>
        <v>470384</v>
      </c>
      <c r="D67" s="4" t="str">
        <f t="shared" si="127"/>
        <v>da Vinci Xi Bipolar Energy Instrument Cord</v>
      </c>
      <c r="E67" s="4" t="str">
        <f t="shared" si="128"/>
        <v>da Vinci Xi 雙極電燒接線</v>
      </c>
      <c r="F67" s="4" t="str">
        <f t="shared" si="129"/>
        <v>盒</v>
      </c>
      <c r="G67" s="4" t="str">
        <f t="shared" si="130"/>
        <v>1條</v>
      </c>
      <c r="H67" s="4" t="s">
        <v>189</v>
      </c>
      <c r="I67" s="7" t="str">
        <f t="shared" si="131"/>
        <v>036712</v>
      </c>
      <c r="J67" s="7">
        <v>20581033</v>
      </c>
      <c r="K67" s="7" t="s">
        <v>233</v>
      </c>
      <c r="L67" s="9">
        <v>45471</v>
      </c>
      <c r="M67" s="9">
        <v>46326</v>
      </c>
      <c r="N67" s="9" t="s">
        <v>187</v>
      </c>
    </row>
    <row r="68" spans="1:14" x14ac:dyDescent="0.25">
      <c r="A68" s="4" t="s">
        <v>10</v>
      </c>
      <c r="B68" s="4" t="s">
        <v>160</v>
      </c>
      <c r="C68" s="5">
        <v>470389</v>
      </c>
      <c r="D68" s="4" t="s">
        <v>83</v>
      </c>
      <c r="E68" s="4" t="s">
        <v>84</v>
      </c>
      <c r="F68" s="4" t="s">
        <v>2</v>
      </c>
      <c r="G68" s="4" t="s">
        <v>170</v>
      </c>
      <c r="H68" s="4" t="s">
        <v>70</v>
      </c>
      <c r="I68" s="7" t="str">
        <f t="shared" si="131"/>
        <v>028205</v>
      </c>
      <c r="J68" s="7">
        <v>20581052</v>
      </c>
      <c r="K68" s="7" t="s">
        <v>233</v>
      </c>
      <c r="L68" s="9">
        <v>45471</v>
      </c>
      <c r="M68" s="9">
        <v>46326</v>
      </c>
      <c r="N68" s="9" t="s">
        <v>187</v>
      </c>
    </row>
    <row r="69" spans="1:14" x14ac:dyDescent="0.25">
      <c r="A69" s="4" t="s">
        <v>10</v>
      </c>
      <c r="B69" s="4" t="s">
        <v>160</v>
      </c>
      <c r="C69" s="5">
        <v>470390</v>
      </c>
      <c r="D69" s="4" t="s">
        <v>85</v>
      </c>
      <c r="E69" s="4" t="s">
        <v>86</v>
      </c>
      <c r="F69" s="4" t="s">
        <v>2</v>
      </c>
      <c r="G69" s="4" t="s">
        <v>170</v>
      </c>
      <c r="H69" s="4" t="s">
        <v>70</v>
      </c>
      <c r="I69" s="7" t="str">
        <f t="shared" si="131"/>
        <v>028205</v>
      </c>
      <c r="J69" s="7">
        <v>20581053</v>
      </c>
      <c r="K69" s="7" t="s">
        <v>233</v>
      </c>
      <c r="L69" s="9">
        <v>45471</v>
      </c>
      <c r="M69" s="9">
        <v>46326</v>
      </c>
      <c r="N69" s="9" t="s">
        <v>187</v>
      </c>
    </row>
    <row r="70" spans="1:14" x14ac:dyDescent="0.25">
      <c r="A70" s="4" t="s">
        <v>10</v>
      </c>
      <c r="B70" s="4" t="s">
        <v>160</v>
      </c>
      <c r="C70" s="5">
        <v>470395</v>
      </c>
      <c r="D70" s="4" t="s">
        <v>87</v>
      </c>
      <c r="E70" s="4" t="s">
        <v>88</v>
      </c>
      <c r="F70" s="4" t="s">
        <v>2</v>
      </c>
      <c r="G70" s="4" t="s">
        <v>170</v>
      </c>
      <c r="H70" s="4" t="s">
        <v>70</v>
      </c>
      <c r="I70" s="7" t="str">
        <f t="shared" si="131"/>
        <v>028205</v>
      </c>
      <c r="J70" s="7">
        <v>20581055</v>
      </c>
      <c r="K70" s="7" t="s">
        <v>233</v>
      </c>
      <c r="L70" s="9">
        <v>45471</v>
      </c>
      <c r="M70" s="9">
        <v>46326</v>
      </c>
      <c r="N70" s="9" t="s">
        <v>187</v>
      </c>
    </row>
    <row r="71" spans="1:14" x14ac:dyDescent="0.25">
      <c r="A71" s="4" t="s">
        <v>10</v>
      </c>
      <c r="B71" s="4" t="s">
        <v>160</v>
      </c>
      <c r="C71" s="5">
        <v>470396</v>
      </c>
      <c r="D71" s="4" t="s">
        <v>89</v>
      </c>
      <c r="E71" s="4" t="s">
        <v>90</v>
      </c>
      <c r="F71" s="4" t="s">
        <v>2</v>
      </c>
      <c r="G71" s="4" t="s">
        <v>170</v>
      </c>
      <c r="H71" s="4" t="s">
        <v>70</v>
      </c>
      <c r="I71" s="7" t="str">
        <f t="shared" si="131"/>
        <v>028205</v>
      </c>
      <c r="J71" s="7">
        <v>20581054</v>
      </c>
      <c r="K71" s="7" t="s">
        <v>233</v>
      </c>
      <c r="L71" s="9">
        <v>45471</v>
      </c>
      <c r="M71" s="9">
        <v>46326</v>
      </c>
      <c r="N71" s="9" t="s">
        <v>187</v>
      </c>
    </row>
    <row r="72" spans="1:14" x14ac:dyDescent="0.25">
      <c r="A72" s="4" t="s">
        <v>10</v>
      </c>
      <c r="B72" s="4" t="s">
        <v>160</v>
      </c>
      <c r="C72" s="5">
        <v>470398</v>
      </c>
      <c r="D72" s="4" t="s">
        <v>193</v>
      </c>
      <c r="E72" s="4" t="s">
        <v>199</v>
      </c>
      <c r="F72" s="4" t="s">
        <v>2</v>
      </c>
      <c r="G72" s="4" t="s">
        <v>170</v>
      </c>
      <c r="H72" s="4" t="s">
        <v>70</v>
      </c>
      <c r="I72" s="7" t="str">
        <f t="shared" si="131"/>
        <v>028205</v>
      </c>
      <c r="J72" s="7">
        <v>20581082</v>
      </c>
      <c r="K72" s="7" t="s">
        <v>233</v>
      </c>
      <c r="L72" s="9">
        <v>45471</v>
      </c>
      <c r="M72" s="9">
        <v>46326</v>
      </c>
      <c r="N72" s="9" t="s">
        <v>187</v>
      </c>
    </row>
    <row r="73" spans="1:14" x14ac:dyDescent="0.25">
      <c r="A73" s="4" t="s">
        <v>10</v>
      </c>
      <c r="B73" s="4" t="s">
        <v>160</v>
      </c>
      <c r="C73" s="5">
        <v>470399</v>
      </c>
      <c r="D73" s="4" t="s">
        <v>194</v>
      </c>
      <c r="E73" s="4" t="s">
        <v>200</v>
      </c>
      <c r="F73" s="4" t="s">
        <v>2</v>
      </c>
      <c r="G73" s="4" t="s">
        <v>170</v>
      </c>
      <c r="H73" s="4" t="s">
        <v>70</v>
      </c>
      <c r="I73" s="7" t="str">
        <f t="shared" si="131"/>
        <v>028205</v>
      </c>
      <c r="J73" s="7">
        <v>20581083</v>
      </c>
      <c r="K73" s="7" t="s">
        <v>233</v>
      </c>
      <c r="L73" s="9">
        <v>45471</v>
      </c>
      <c r="M73" s="9">
        <v>46326</v>
      </c>
      <c r="N73" s="9" t="s">
        <v>187</v>
      </c>
    </row>
    <row r="74" spans="1:14" x14ac:dyDescent="0.25">
      <c r="A74" s="4" t="s">
        <v>10</v>
      </c>
      <c r="B74" s="4" t="s">
        <v>160</v>
      </c>
      <c r="C74" s="5">
        <v>470401</v>
      </c>
      <c r="D74" s="4" t="s">
        <v>91</v>
      </c>
      <c r="E74" s="4" t="s">
        <v>92</v>
      </c>
      <c r="F74" s="4" t="s">
        <v>13</v>
      </c>
      <c r="G74" s="4" t="s">
        <v>173</v>
      </c>
      <c r="H74" s="4" t="s">
        <v>9</v>
      </c>
      <c r="I74" s="7" t="str">
        <f t="shared" si="131"/>
        <v>034728</v>
      </c>
      <c r="J74" s="7" t="s">
        <v>225</v>
      </c>
      <c r="K74" s="7" t="s">
        <v>233</v>
      </c>
      <c r="L74" s="9">
        <v>45471</v>
      </c>
      <c r="M74" s="9">
        <v>46326</v>
      </c>
      <c r="N74" s="9" t="s">
        <v>187</v>
      </c>
    </row>
    <row r="75" spans="1:14" x14ac:dyDescent="0.25">
      <c r="A75" s="4" t="str">
        <f>A74</f>
        <v>Xi</v>
      </c>
      <c r="B75" s="4" t="s">
        <v>160</v>
      </c>
      <c r="C75" s="5">
        <f t="shared" ref="C75" si="132">C74</f>
        <v>470401</v>
      </c>
      <c r="D75" s="4" t="str">
        <f t="shared" ref="D75" si="133">D74</f>
        <v>da Vinci Xi Small Clip Applier</v>
      </c>
      <c r="E75" s="4" t="str">
        <f t="shared" ref="E75" si="134">E74</f>
        <v>da Vinci Xi 血管鉗</v>
      </c>
      <c r="F75" s="4" t="str">
        <f t="shared" ref="F75" si="135">F74</f>
        <v>支</v>
      </c>
      <c r="G75" s="4" t="str">
        <f t="shared" ref="G75" si="136">G74</f>
        <v>100次</v>
      </c>
      <c r="H75" s="4" t="s">
        <v>14</v>
      </c>
      <c r="I75" s="7" t="str">
        <f t="shared" si="131"/>
        <v>035164</v>
      </c>
      <c r="J75" s="7" t="s">
        <v>225</v>
      </c>
      <c r="K75" s="7" t="s">
        <v>233</v>
      </c>
      <c r="L75" s="9">
        <v>45471</v>
      </c>
      <c r="M75" s="9">
        <v>46326</v>
      </c>
      <c r="N75" s="9" t="s">
        <v>187</v>
      </c>
    </row>
    <row r="76" spans="1:14" x14ac:dyDescent="0.25">
      <c r="A76" s="4" t="s">
        <v>10</v>
      </c>
      <c r="B76" s="4" t="s">
        <v>160</v>
      </c>
      <c r="C76" s="5">
        <v>471006</v>
      </c>
      <c r="D76" s="4" t="s">
        <v>93</v>
      </c>
      <c r="E76" s="4" t="s">
        <v>94</v>
      </c>
      <c r="F76" s="4" t="s">
        <v>13</v>
      </c>
      <c r="G76" s="4" t="s">
        <v>172</v>
      </c>
      <c r="H76" s="4" t="s">
        <v>95</v>
      </c>
      <c r="I76" s="7" t="str">
        <f t="shared" si="131"/>
        <v>034574</v>
      </c>
      <c r="J76" s="7">
        <v>20581069</v>
      </c>
      <c r="K76" s="7" t="s">
        <v>233</v>
      </c>
      <c r="L76" s="9">
        <v>45471</v>
      </c>
      <c r="M76" s="9">
        <v>46326</v>
      </c>
      <c r="N76" s="9" t="s">
        <v>187</v>
      </c>
    </row>
    <row r="77" spans="1:14" x14ac:dyDescent="0.25">
      <c r="A77" s="4" t="str">
        <f>A76</f>
        <v>Xi</v>
      </c>
      <c r="B77" s="4" t="s">
        <v>160</v>
      </c>
      <c r="C77" s="5">
        <f t="shared" ref="C77" si="137">C76</f>
        <v>471006</v>
      </c>
      <c r="D77" s="4" t="str">
        <f t="shared" ref="D77" si="138">D76</f>
        <v>Large Needle Driver</v>
      </c>
      <c r="E77" s="4" t="str">
        <f t="shared" ref="E77" si="139">E76</f>
        <v>夾針器</v>
      </c>
      <c r="F77" s="4" t="str">
        <f t="shared" ref="F77" si="140">F76</f>
        <v>支</v>
      </c>
      <c r="G77" s="4" t="str">
        <f t="shared" ref="G77" si="141">G76</f>
        <v>15次</v>
      </c>
      <c r="H77" s="4" t="s">
        <v>14</v>
      </c>
      <c r="I77" s="7" t="str">
        <f t="shared" si="131"/>
        <v>035164</v>
      </c>
      <c r="J77" s="7">
        <v>20581069</v>
      </c>
      <c r="K77" s="7" t="s">
        <v>233</v>
      </c>
      <c r="L77" s="9">
        <v>45471</v>
      </c>
      <c r="M77" s="9">
        <v>46326</v>
      </c>
      <c r="N77" s="9" t="s">
        <v>187</v>
      </c>
    </row>
    <row r="78" spans="1:14" x14ac:dyDescent="0.25">
      <c r="A78" s="4" t="s">
        <v>10</v>
      </c>
      <c r="B78" s="4" t="s">
        <v>160</v>
      </c>
      <c r="C78" s="5">
        <v>471048</v>
      </c>
      <c r="D78" s="4" t="s">
        <v>96</v>
      </c>
      <c r="E78" s="4" t="s">
        <v>97</v>
      </c>
      <c r="F78" s="4" t="s">
        <v>13</v>
      </c>
      <c r="G78" s="4" t="s">
        <v>175</v>
      </c>
      <c r="H78" s="4" t="s">
        <v>95</v>
      </c>
      <c r="I78" s="7" t="str">
        <f t="shared" si="131"/>
        <v>034574</v>
      </c>
      <c r="J78" s="7">
        <v>20581070</v>
      </c>
      <c r="K78" s="7" t="s">
        <v>233</v>
      </c>
      <c r="L78" s="9">
        <v>45471</v>
      </c>
      <c r="M78" s="9">
        <v>46326</v>
      </c>
      <c r="N78" s="9" t="s">
        <v>187</v>
      </c>
    </row>
    <row r="79" spans="1:14" x14ac:dyDescent="0.25">
      <c r="A79" s="4" t="str">
        <f>A78</f>
        <v>Xi</v>
      </c>
      <c r="B79" s="4" t="s">
        <v>160</v>
      </c>
      <c r="C79" s="5">
        <f t="shared" ref="C79" si="142">C78</f>
        <v>471048</v>
      </c>
      <c r="D79" s="4" t="str">
        <f t="shared" ref="D79" si="143">D78</f>
        <v>Long Tip Forceps</v>
      </c>
      <c r="E79" s="4" t="str">
        <f t="shared" ref="E79" si="144">E78</f>
        <v>長型鉗子</v>
      </c>
      <c r="F79" s="4" t="str">
        <f t="shared" ref="F79" si="145">F78</f>
        <v>支</v>
      </c>
      <c r="G79" s="4" t="str">
        <f t="shared" ref="G79" si="146">G78</f>
        <v>18次</v>
      </c>
      <c r="H79" s="4" t="s">
        <v>14</v>
      </c>
      <c r="I79" s="7" t="str">
        <f t="shared" si="131"/>
        <v>035164</v>
      </c>
      <c r="J79" s="7">
        <v>20581070</v>
      </c>
      <c r="K79" s="7" t="s">
        <v>233</v>
      </c>
      <c r="L79" s="9">
        <v>45471</v>
      </c>
      <c r="M79" s="9">
        <v>46326</v>
      </c>
      <c r="N79" s="9" t="s">
        <v>187</v>
      </c>
    </row>
    <row r="80" spans="1:14" x14ac:dyDescent="0.25">
      <c r="A80" s="4" t="s">
        <v>10</v>
      </c>
      <c r="B80" s="4" t="s">
        <v>160</v>
      </c>
      <c r="C80" s="5">
        <v>471049</v>
      </c>
      <c r="D80" s="4" t="s">
        <v>98</v>
      </c>
      <c r="E80" s="4" t="s">
        <v>99</v>
      </c>
      <c r="F80" s="4" t="s">
        <v>13</v>
      </c>
      <c r="G80" s="4" t="s">
        <v>175</v>
      </c>
      <c r="H80" s="4" t="s">
        <v>95</v>
      </c>
      <c r="I80" s="7" t="str">
        <f t="shared" si="131"/>
        <v>034574</v>
      </c>
      <c r="J80" s="7">
        <v>20581071</v>
      </c>
      <c r="K80" s="7" t="s">
        <v>233</v>
      </c>
      <c r="L80" s="9">
        <v>45471</v>
      </c>
      <c r="M80" s="9">
        <v>46326</v>
      </c>
      <c r="N80" s="9" t="s">
        <v>187</v>
      </c>
    </row>
    <row r="81" spans="1:14" x14ac:dyDescent="0.25">
      <c r="A81" s="4" t="str">
        <f>A80</f>
        <v>Xi</v>
      </c>
      <c r="B81" s="4" t="s">
        <v>160</v>
      </c>
      <c r="C81" s="5">
        <f t="shared" ref="C81" si="147">C80</f>
        <v>471049</v>
      </c>
      <c r="D81" s="4" t="str">
        <f t="shared" ref="D81" si="148">D80</f>
        <v>Cadiere Forceps         </v>
      </c>
      <c r="E81" s="4" t="str">
        <f t="shared" ref="E81" si="149">E80</f>
        <v>卡氏鉗</v>
      </c>
      <c r="F81" s="4" t="str">
        <f t="shared" ref="F81" si="150">F80</f>
        <v>支</v>
      </c>
      <c r="G81" s="4" t="str">
        <f t="shared" ref="G81" si="151">G80</f>
        <v>18次</v>
      </c>
      <c r="H81" s="4" t="s">
        <v>14</v>
      </c>
      <c r="I81" s="7" t="str">
        <f t="shared" si="131"/>
        <v>035164</v>
      </c>
      <c r="J81" s="7">
        <v>20581071</v>
      </c>
      <c r="K81" s="7" t="s">
        <v>233</v>
      </c>
      <c r="L81" s="9">
        <v>45471</v>
      </c>
      <c r="M81" s="9">
        <v>46326</v>
      </c>
      <c r="N81" s="9" t="s">
        <v>187</v>
      </c>
    </row>
    <row r="82" spans="1:14" x14ac:dyDescent="0.25">
      <c r="A82" s="4" t="s">
        <v>10</v>
      </c>
      <c r="B82" s="4" t="s">
        <v>160</v>
      </c>
      <c r="C82" s="5">
        <v>471093</v>
      </c>
      <c r="D82" s="4" t="s">
        <v>100</v>
      </c>
      <c r="E82" s="4" t="s">
        <v>101</v>
      </c>
      <c r="F82" s="4" t="s">
        <v>13</v>
      </c>
      <c r="G82" s="4" t="s">
        <v>175</v>
      </c>
      <c r="H82" s="4" t="s">
        <v>95</v>
      </c>
      <c r="I82" s="7" t="str">
        <f t="shared" si="131"/>
        <v>034574</v>
      </c>
      <c r="J82" s="7">
        <v>20581072</v>
      </c>
      <c r="K82" s="7" t="s">
        <v>233</v>
      </c>
      <c r="L82" s="9">
        <v>45471</v>
      </c>
      <c r="M82" s="9">
        <v>46326</v>
      </c>
      <c r="N82" s="9" t="s">
        <v>187</v>
      </c>
    </row>
    <row r="83" spans="1:14" x14ac:dyDescent="0.25">
      <c r="A83" s="4" t="str">
        <f>A82</f>
        <v>Xi</v>
      </c>
      <c r="B83" s="4" t="s">
        <v>160</v>
      </c>
      <c r="C83" s="5">
        <f t="shared" ref="C83" si="152">C82</f>
        <v>471093</v>
      </c>
      <c r="D83" s="4" t="str">
        <f t="shared" ref="D83" si="153">D82</f>
        <v>ProGrasp Forceps</v>
      </c>
      <c r="E83" s="4" t="str">
        <f t="shared" ref="E83" si="154">E82</f>
        <v>組織夾</v>
      </c>
      <c r="F83" s="4" t="str">
        <f t="shared" ref="F83" si="155">F82</f>
        <v>支</v>
      </c>
      <c r="G83" s="4" t="str">
        <f t="shared" ref="G83" si="156">G82</f>
        <v>18次</v>
      </c>
      <c r="H83" s="4" t="s">
        <v>14</v>
      </c>
      <c r="I83" s="7" t="str">
        <f t="shared" si="131"/>
        <v>035164</v>
      </c>
      <c r="J83" s="7">
        <v>20581072</v>
      </c>
      <c r="K83" s="7" t="s">
        <v>233</v>
      </c>
      <c r="L83" s="9">
        <v>45471</v>
      </c>
      <c r="M83" s="9">
        <v>46326</v>
      </c>
      <c r="N83" s="9" t="s">
        <v>187</v>
      </c>
    </row>
    <row r="84" spans="1:14" x14ac:dyDescent="0.25">
      <c r="A84" s="4" t="s">
        <v>10</v>
      </c>
      <c r="B84" s="4" t="s">
        <v>160</v>
      </c>
      <c r="C84" s="5">
        <v>471171</v>
      </c>
      <c r="D84" s="4" t="s">
        <v>102</v>
      </c>
      <c r="E84" s="4" t="s">
        <v>103</v>
      </c>
      <c r="F84" s="4" t="s">
        <v>13</v>
      </c>
      <c r="G84" s="4" t="s">
        <v>176</v>
      </c>
      <c r="H84" s="4" t="s">
        <v>95</v>
      </c>
      <c r="I84" s="7" t="str">
        <f t="shared" si="131"/>
        <v>034574</v>
      </c>
      <c r="J84" s="7">
        <v>20581073</v>
      </c>
      <c r="K84" s="7" t="s">
        <v>233</v>
      </c>
      <c r="L84" s="9">
        <v>45471</v>
      </c>
      <c r="M84" s="9">
        <v>46326</v>
      </c>
      <c r="N84" s="9" t="s">
        <v>187</v>
      </c>
    </row>
    <row r="85" spans="1:14" x14ac:dyDescent="0.25">
      <c r="A85" s="4" t="str">
        <f>A84</f>
        <v>Xi</v>
      </c>
      <c r="B85" s="4" t="s">
        <v>160</v>
      </c>
      <c r="C85" s="5">
        <f t="shared" ref="C85" si="157">C84</f>
        <v>471171</v>
      </c>
      <c r="D85" s="4" t="str">
        <f t="shared" ref="D85" si="158">D84</f>
        <v>Micro Bipolar Forceps</v>
      </c>
      <c r="E85" s="4" t="str">
        <f t="shared" ref="E85" si="159">E84</f>
        <v>迷你雙極電燒</v>
      </c>
      <c r="F85" s="4" t="str">
        <f t="shared" ref="F85" si="160">F84</f>
        <v>支</v>
      </c>
      <c r="G85" s="4" t="str">
        <f t="shared" ref="G85" si="161">G84</f>
        <v>14次</v>
      </c>
      <c r="H85" s="4" t="s">
        <v>14</v>
      </c>
      <c r="I85" s="7" t="str">
        <f t="shared" si="131"/>
        <v>035164</v>
      </c>
      <c r="J85" s="7">
        <v>20581073</v>
      </c>
      <c r="K85" s="7" t="s">
        <v>233</v>
      </c>
      <c r="L85" s="9">
        <v>45471</v>
      </c>
      <c r="M85" s="9">
        <v>46326</v>
      </c>
      <c r="N85" s="9" t="s">
        <v>187</v>
      </c>
    </row>
    <row r="86" spans="1:14" x14ac:dyDescent="0.25">
      <c r="A86" s="4" t="s">
        <v>10</v>
      </c>
      <c r="B86" s="4" t="s">
        <v>160</v>
      </c>
      <c r="C86" s="5">
        <v>471172</v>
      </c>
      <c r="D86" s="4" t="s">
        <v>104</v>
      </c>
      <c r="E86" s="4" t="s">
        <v>105</v>
      </c>
      <c r="F86" s="4" t="s">
        <v>13</v>
      </c>
      <c r="G86" s="4" t="s">
        <v>176</v>
      </c>
      <c r="H86" s="4" t="s">
        <v>95</v>
      </c>
      <c r="I86" s="7" t="str">
        <f t="shared" si="131"/>
        <v>034574</v>
      </c>
      <c r="J86" s="7">
        <v>20581074</v>
      </c>
      <c r="K86" s="7" t="s">
        <v>233</v>
      </c>
      <c r="L86" s="9">
        <v>45471</v>
      </c>
      <c r="M86" s="9">
        <v>46326</v>
      </c>
      <c r="N86" s="9" t="s">
        <v>187</v>
      </c>
    </row>
    <row r="87" spans="1:14" x14ac:dyDescent="0.25">
      <c r="A87" s="4" t="str">
        <f>A86</f>
        <v>Xi</v>
      </c>
      <c r="B87" s="4" t="s">
        <v>160</v>
      </c>
      <c r="C87" s="5">
        <f t="shared" ref="C87" si="162">C86</f>
        <v>471172</v>
      </c>
      <c r="D87" s="4" t="str">
        <f t="shared" ref="D87" si="163">D86</f>
        <v>Maryland Bipolar Forceps</v>
      </c>
      <c r="E87" s="4" t="str">
        <f t="shared" ref="E87" si="164">E86</f>
        <v>馬氏雙極電燒</v>
      </c>
      <c r="F87" s="4" t="str">
        <f t="shared" ref="F87" si="165">F86</f>
        <v>支</v>
      </c>
      <c r="G87" s="4" t="str">
        <f t="shared" ref="G87" si="166">G86</f>
        <v>14次</v>
      </c>
      <c r="H87" s="4" t="s">
        <v>14</v>
      </c>
      <c r="I87" s="7" t="str">
        <f t="shared" si="131"/>
        <v>035164</v>
      </c>
      <c r="J87" s="7">
        <v>20581074</v>
      </c>
      <c r="K87" s="7" t="s">
        <v>233</v>
      </c>
      <c r="L87" s="9">
        <v>45471</v>
      </c>
      <c r="M87" s="9">
        <v>46326</v>
      </c>
      <c r="N87" s="9" t="s">
        <v>187</v>
      </c>
    </row>
    <row r="88" spans="1:14" x14ac:dyDescent="0.25">
      <c r="A88" s="4" t="s">
        <v>10</v>
      </c>
      <c r="B88" s="4" t="s">
        <v>160</v>
      </c>
      <c r="C88" s="5">
        <v>471190</v>
      </c>
      <c r="D88" s="4" t="s">
        <v>106</v>
      </c>
      <c r="E88" s="4" t="s">
        <v>107</v>
      </c>
      <c r="F88" s="4" t="s">
        <v>13</v>
      </c>
      <c r="G88" s="4" t="s">
        <v>175</v>
      </c>
      <c r="H88" s="4" t="s">
        <v>95</v>
      </c>
      <c r="I88" s="7" t="str">
        <f t="shared" si="131"/>
        <v>034574</v>
      </c>
      <c r="J88" s="7">
        <v>20581075</v>
      </c>
      <c r="K88" s="7" t="s">
        <v>233</v>
      </c>
      <c r="L88" s="9">
        <v>45471</v>
      </c>
      <c r="M88" s="9">
        <v>46326</v>
      </c>
      <c r="N88" s="9" t="s">
        <v>187</v>
      </c>
    </row>
    <row r="89" spans="1:14" x14ac:dyDescent="0.25">
      <c r="A89" s="4" t="str">
        <f>A88</f>
        <v>Xi</v>
      </c>
      <c r="B89" s="4" t="s">
        <v>160</v>
      </c>
      <c r="C89" s="5">
        <f t="shared" ref="C89" si="167">C88</f>
        <v>471190</v>
      </c>
      <c r="D89" s="4" t="str">
        <f t="shared" ref="D89" si="168">D88</f>
        <v>Cobra Grasper           </v>
      </c>
      <c r="E89" s="4" t="str">
        <f t="shared" ref="E89" si="169">E88</f>
        <v>眼鏡蛇抓取鉗</v>
      </c>
      <c r="F89" s="4" t="str">
        <f t="shared" ref="F89" si="170">F88</f>
        <v>支</v>
      </c>
      <c r="G89" s="4" t="str">
        <f t="shared" ref="G89" si="171">G88</f>
        <v>18次</v>
      </c>
      <c r="H89" s="4" t="s">
        <v>14</v>
      </c>
      <c r="I89" s="7" t="str">
        <f t="shared" si="131"/>
        <v>035164</v>
      </c>
      <c r="J89" s="7">
        <v>20581075</v>
      </c>
      <c r="K89" s="7" t="s">
        <v>233</v>
      </c>
      <c r="L89" s="9">
        <v>45471</v>
      </c>
      <c r="M89" s="9">
        <v>46326</v>
      </c>
      <c r="N89" s="9" t="s">
        <v>187</v>
      </c>
    </row>
    <row r="90" spans="1:14" x14ac:dyDescent="0.25">
      <c r="A90" s="4" t="s">
        <v>10</v>
      </c>
      <c r="B90" s="4" t="s">
        <v>160</v>
      </c>
      <c r="C90" s="5">
        <v>471205</v>
      </c>
      <c r="D90" s="4" t="s">
        <v>108</v>
      </c>
      <c r="E90" s="4" t="s">
        <v>109</v>
      </c>
      <c r="F90" s="4" t="s">
        <v>13</v>
      </c>
      <c r="G90" s="4" t="s">
        <v>176</v>
      </c>
      <c r="H90" s="4" t="s">
        <v>95</v>
      </c>
      <c r="I90" s="7" t="str">
        <f t="shared" si="131"/>
        <v>034574</v>
      </c>
      <c r="J90" s="7">
        <v>20581076</v>
      </c>
      <c r="K90" s="7" t="s">
        <v>233</v>
      </c>
      <c r="L90" s="9">
        <v>45471</v>
      </c>
      <c r="M90" s="9">
        <v>46326</v>
      </c>
      <c r="N90" s="9" t="s">
        <v>187</v>
      </c>
    </row>
    <row r="91" spans="1:14" x14ac:dyDescent="0.25">
      <c r="A91" s="4" t="str">
        <f>A90</f>
        <v>Xi</v>
      </c>
      <c r="B91" s="4" t="s">
        <v>160</v>
      </c>
      <c r="C91" s="5">
        <f t="shared" ref="C91" si="172">C90</f>
        <v>471205</v>
      </c>
      <c r="D91" s="4" t="str">
        <f t="shared" ref="D91" si="173">D90</f>
        <v>Fenestrated Bipolar Forceps</v>
      </c>
      <c r="E91" s="4" t="str">
        <f t="shared" ref="E91" si="174">E90</f>
        <v>有孔型雙極電燒</v>
      </c>
      <c r="F91" s="4" t="str">
        <f t="shared" ref="F91" si="175">F90</f>
        <v>支</v>
      </c>
      <c r="G91" s="4" t="str">
        <f t="shared" ref="G91" si="176">G90</f>
        <v>14次</v>
      </c>
      <c r="H91" s="4" t="s">
        <v>14</v>
      </c>
      <c r="I91" s="7" t="str">
        <f t="shared" si="131"/>
        <v>035164</v>
      </c>
      <c r="J91" s="7">
        <v>20581076</v>
      </c>
      <c r="K91" s="7" t="s">
        <v>233</v>
      </c>
      <c r="L91" s="9">
        <v>45471</v>
      </c>
      <c r="M91" s="9">
        <v>46326</v>
      </c>
      <c r="N91" s="9" t="s">
        <v>187</v>
      </c>
    </row>
    <row r="92" spans="1:14" x14ac:dyDescent="0.25">
      <c r="A92" s="4" t="s">
        <v>10</v>
      </c>
      <c r="B92" s="4" t="s">
        <v>160</v>
      </c>
      <c r="C92" s="5">
        <v>471296</v>
      </c>
      <c r="D92" s="4" t="s">
        <v>110</v>
      </c>
      <c r="E92" s="4" t="s">
        <v>111</v>
      </c>
      <c r="F92" s="4" t="s">
        <v>13</v>
      </c>
      <c r="G92" s="4" t="s">
        <v>172</v>
      </c>
      <c r="H92" s="4" t="s">
        <v>95</v>
      </c>
      <c r="I92" s="7" t="str">
        <f t="shared" si="131"/>
        <v>034574</v>
      </c>
      <c r="J92" s="7">
        <v>20581077</v>
      </c>
      <c r="K92" s="7" t="s">
        <v>233</v>
      </c>
      <c r="L92" s="9">
        <v>45471</v>
      </c>
      <c r="M92" s="9">
        <v>46326</v>
      </c>
      <c r="N92" s="9" t="s">
        <v>187</v>
      </c>
    </row>
    <row r="93" spans="1:14" x14ac:dyDescent="0.25">
      <c r="A93" s="4" t="str">
        <f>A92</f>
        <v>Xi</v>
      </c>
      <c r="B93" s="4" t="s">
        <v>160</v>
      </c>
      <c r="C93" s="5">
        <f t="shared" ref="C93" si="177">C92</f>
        <v>471296</v>
      </c>
      <c r="D93" s="4" t="str">
        <f t="shared" ref="D93" si="178">D92</f>
        <v>Large SutureCut Needle Driver</v>
      </c>
      <c r="E93" s="4" t="str">
        <f t="shared" ref="E93" si="179">E92</f>
        <v>夾針器(含線剪)</v>
      </c>
      <c r="F93" s="4" t="str">
        <f t="shared" ref="F93" si="180">F92</f>
        <v>支</v>
      </c>
      <c r="G93" s="4" t="str">
        <f t="shared" ref="G93" si="181">G92</f>
        <v>15次</v>
      </c>
      <c r="H93" s="4" t="s">
        <v>14</v>
      </c>
      <c r="I93" s="7" t="str">
        <f t="shared" si="131"/>
        <v>035164</v>
      </c>
      <c r="J93" s="7">
        <v>20581077</v>
      </c>
      <c r="K93" s="7" t="s">
        <v>233</v>
      </c>
      <c r="L93" s="9">
        <v>45471</v>
      </c>
      <c r="M93" s="9">
        <v>46326</v>
      </c>
      <c r="N93" s="9" t="s">
        <v>187</v>
      </c>
    </row>
    <row r="94" spans="1:14" x14ac:dyDescent="0.25">
      <c r="A94" s="4" t="s">
        <v>10</v>
      </c>
      <c r="B94" s="4" t="s">
        <v>160</v>
      </c>
      <c r="C94" s="5">
        <v>471309</v>
      </c>
      <c r="D94" s="4" t="s">
        <v>112</v>
      </c>
      <c r="E94" s="4" t="s">
        <v>113</v>
      </c>
      <c r="F94" s="4" t="s">
        <v>13</v>
      </c>
      <c r="G94" s="4" t="s">
        <v>172</v>
      </c>
      <c r="H94" s="4" t="s">
        <v>95</v>
      </c>
      <c r="I94" s="7" t="str">
        <f t="shared" si="131"/>
        <v>034574</v>
      </c>
      <c r="J94" s="7">
        <v>20581078</v>
      </c>
      <c r="K94" s="7" t="s">
        <v>233</v>
      </c>
      <c r="L94" s="9">
        <v>45471</v>
      </c>
      <c r="M94" s="9">
        <v>46326</v>
      </c>
      <c r="N94" s="9" t="s">
        <v>187</v>
      </c>
    </row>
    <row r="95" spans="1:14" x14ac:dyDescent="0.25">
      <c r="A95" s="4" t="str">
        <f>A94</f>
        <v>Xi</v>
      </c>
      <c r="B95" s="4" t="s">
        <v>160</v>
      </c>
      <c r="C95" s="5">
        <f t="shared" ref="C95" si="182">C94</f>
        <v>471309</v>
      </c>
      <c r="D95" s="4" t="str">
        <f t="shared" ref="D95" si="183">D94</f>
        <v>Mega SutureCut Needle Driver</v>
      </c>
      <c r="E95" s="4" t="str">
        <f t="shared" ref="E95" si="184">E94</f>
        <v>大型夾針器(含線剪)</v>
      </c>
      <c r="F95" s="4" t="str">
        <f t="shared" ref="F95" si="185">F94</f>
        <v>支</v>
      </c>
      <c r="G95" s="4" t="str">
        <f t="shared" ref="G95" si="186">G94</f>
        <v>15次</v>
      </c>
      <c r="H95" s="4" t="s">
        <v>14</v>
      </c>
      <c r="I95" s="7" t="str">
        <f t="shared" si="131"/>
        <v>035164</v>
      </c>
      <c r="J95" s="7">
        <v>20581078</v>
      </c>
      <c r="K95" s="7" t="s">
        <v>233</v>
      </c>
      <c r="L95" s="9">
        <v>45471</v>
      </c>
      <c r="M95" s="9">
        <v>46326</v>
      </c>
      <c r="N95" s="9" t="s">
        <v>187</v>
      </c>
    </row>
    <row r="96" spans="1:14" x14ac:dyDescent="0.25">
      <c r="A96" s="4" t="s">
        <v>10</v>
      </c>
      <c r="B96" s="4" t="s">
        <v>160</v>
      </c>
      <c r="C96" s="5">
        <v>471344</v>
      </c>
      <c r="D96" s="4" t="s">
        <v>114</v>
      </c>
      <c r="E96" s="4" t="s">
        <v>115</v>
      </c>
      <c r="F96" s="4" t="s">
        <v>13</v>
      </c>
      <c r="G96" s="4" t="s">
        <v>176</v>
      </c>
      <c r="H96" s="4" t="s">
        <v>95</v>
      </c>
      <c r="I96" s="7" t="str">
        <f t="shared" si="131"/>
        <v>034574</v>
      </c>
      <c r="J96" s="7">
        <v>20581079</v>
      </c>
      <c r="K96" s="7" t="s">
        <v>233</v>
      </c>
      <c r="L96" s="9">
        <v>45471</v>
      </c>
      <c r="M96" s="9">
        <v>46326</v>
      </c>
      <c r="N96" s="9" t="s">
        <v>187</v>
      </c>
    </row>
    <row r="97" spans="1:14" x14ac:dyDescent="0.25">
      <c r="A97" s="4" t="str">
        <f>A96</f>
        <v>Xi</v>
      </c>
      <c r="B97" s="4" t="s">
        <v>160</v>
      </c>
      <c r="C97" s="5">
        <f t="shared" ref="C97" si="187">C96</f>
        <v>471344</v>
      </c>
      <c r="D97" s="4" t="str">
        <f t="shared" ref="D97" si="188">D96</f>
        <v>Curved Bipolar Dissector</v>
      </c>
      <c r="E97" s="4" t="str">
        <f t="shared" ref="E97" si="189">E96</f>
        <v>彎型雙極電燒</v>
      </c>
      <c r="F97" s="4" t="str">
        <f t="shared" ref="F97" si="190">F96</f>
        <v>支</v>
      </c>
      <c r="G97" s="4" t="str">
        <f t="shared" ref="G97" si="191">G96</f>
        <v>14次</v>
      </c>
      <c r="H97" s="4" t="s">
        <v>14</v>
      </c>
      <c r="I97" s="7" t="str">
        <f t="shared" si="131"/>
        <v>035164</v>
      </c>
      <c r="J97" s="7">
        <v>20581079</v>
      </c>
      <c r="K97" s="7" t="s">
        <v>233</v>
      </c>
      <c r="L97" s="9">
        <v>45471</v>
      </c>
      <c r="M97" s="9">
        <v>46326</v>
      </c>
      <c r="N97" s="9" t="s">
        <v>187</v>
      </c>
    </row>
    <row r="98" spans="1:14" x14ac:dyDescent="0.25">
      <c r="A98" s="4" t="s">
        <v>10</v>
      </c>
      <c r="B98" s="4" t="s">
        <v>160</v>
      </c>
      <c r="C98" s="5">
        <v>471400</v>
      </c>
      <c r="D98" s="4" t="s">
        <v>116</v>
      </c>
      <c r="E98" s="4" t="s">
        <v>117</v>
      </c>
      <c r="F98" s="4" t="s">
        <v>13</v>
      </c>
      <c r="G98" s="4" t="s">
        <v>176</v>
      </c>
      <c r="H98" s="4" t="s">
        <v>95</v>
      </c>
      <c r="I98" s="7" t="str">
        <f t="shared" ref="I98:I127" si="192">MID(H98,FIND("第",H98)+1,FIND("號",H98)-1-FIND("第",H98))</f>
        <v>034574</v>
      </c>
      <c r="J98" s="7">
        <v>20581080</v>
      </c>
      <c r="K98" s="7" t="s">
        <v>233</v>
      </c>
      <c r="L98" s="9">
        <v>45471</v>
      </c>
      <c r="M98" s="9">
        <v>46326</v>
      </c>
      <c r="N98" s="9" t="s">
        <v>187</v>
      </c>
    </row>
    <row r="99" spans="1:14" x14ac:dyDescent="0.25">
      <c r="A99" s="4" t="str">
        <f>A98</f>
        <v>Xi</v>
      </c>
      <c r="B99" s="4" t="s">
        <v>160</v>
      </c>
      <c r="C99" s="5">
        <f t="shared" ref="C99" si="193">C98</f>
        <v>471400</v>
      </c>
      <c r="D99" s="4" t="str">
        <f t="shared" ref="D99" si="194">D98</f>
        <v>Long Bipolar Grasper</v>
      </c>
      <c r="E99" s="4" t="str">
        <f t="shared" ref="E99" si="195">E98</f>
        <v>長型雙極電燒鉗</v>
      </c>
      <c r="F99" s="4" t="str">
        <f t="shared" ref="F99" si="196">F98</f>
        <v>支</v>
      </c>
      <c r="G99" s="4" t="str">
        <f t="shared" ref="G99" si="197">G98</f>
        <v>14次</v>
      </c>
      <c r="H99" s="4" t="s">
        <v>14</v>
      </c>
      <c r="I99" s="7" t="str">
        <f t="shared" si="192"/>
        <v>035164</v>
      </c>
      <c r="J99" s="7">
        <v>20581080</v>
      </c>
      <c r="K99" s="7" t="s">
        <v>233</v>
      </c>
      <c r="L99" s="9">
        <v>45471</v>
      </c>
      <c r="M99" s="9">
        <v>46326</v>
      </c>
      <c r="N99" s="9" t="s">
        <v>187</v>
      </c>
    </row>
    <row r="100" spans="1:14" x14ac:dyDescent="0.25">
      <c r="A100" s="4" t="s">
        <v>10</v>
      </c>
      <c r="B100" s="4" t="s">
        <v>160</v>
      </c>
      <c r="C100" s="5">
        <v>471405</v>
      </c>
      <c r="D100" s="4" t="s">
        <v>118</v>
      </c>
      <c r="E100" s="4" t="s">
        <v>119</v>
      </c>
      <c r="F100" s="4" t="s">
        <v>13</v>
      </c>
      <c r="G100" s="4" t="s">
        <v>177</v>
      </c>
      <c r="H100" s="4" t="s">
        <v>95</v>
      </c>
      <c r="I100" s="7" t="str">
        <f t="shared" si="192"/>
        <v>034574</v>
      </c>
      <c r="J100" s="7">
        <v>20581081</v>
      </c>
      <c r="K100" s="7" t="s">
        <v>233</v>
      </c>
      <c r="L100" s="9">
        <v>45471</v>
      </c>
      <c r="M100" s="9">
        <v>46326</v>
      </c>
      <c r="N100" s="9" t="s">
        <v>187</v>
      </c>
    </row>
    <row r="101" spans="1:14" x14ac:dyDescent="0.25">
      <c r="A101" s="4" t="str">
        <f>A100</f>
        <v>Xi</v>
      </c>
      <c r="B101" s="4" t="s">
        <v>160</v>
      </c>
      <c r="C101" s="5">
        <f t="shared" ref="C101" si="198">C100</f>
        <v>471405</v>
      </c>
      <c r="D101" s="4" t="str">
        <f t="shared" ref="D101" si="199">D100</f>
        <v>Force Bipolar</v>
      </c>
      <c r="E101" s="4" t="str">
        <f t="shared" ref="E101" si="200">E100</f>
        <v>強力雙極夾鉗</v>
      </c>
      <c r="F101" s="4" t="str">
        <f t="shared" ref="F101" si="201">F100</f>
        <v>支</v>
      </c>
      <c r="G101" s="4" t="str">
        <f t="shared" ref="G101" si="202">G100</f>
        <v>12次</v>
      </c>
      <c r="H101" s="4" t="s">
        <v>14</v>
      </c>
      <c r="I101" s="7" t="str">
        <f t="shared" si="192"/>
        <v>035164</v>
      </c>
      <c r="J101" s="7">
        <v>20581081</v>
      </c>
      <c r="K101" s="7" t="s">
        <v>233</v>
      </c>
      <c r="L101" s="9">
        <v>45471</v>
      </c>
      <c r="M101" s="9">
        <v>46326</v>
      </c>
      <c r="N101" s="9" t="s">
        <v>187</v>
      </c>
    </row>
    <row r="102" spans="1:14" x14ac:dyDescent="0.25">
      <c r="A102" s="4" t="s">
        <v>10</v>
      </c>
      <c r="B102" s="4" t="s">
        <v>160</v>
      </c>
      <c r="C102" s="5">
        <v>480275</v>
      </c>
      <c r="D102" s="4" t="s">
        <v>120</v>
      </c>
      <c r="E102" s="4" t="s">
        <v>121</v>
      </c>
      <c r="F102" s="4" t="s">
        <v>2</v>
      </c>
      <c r="G102" s="4" t="s">
        <v>178</v>
      </c>
      <c r="H102" s="4" t="s">
        <v>63</v>
      </c>
      <c r="I102" s="7" t="str">
        <f t="shared" si="192"/>
        <v>028057</v>
      </c>
      <c r="J102" s="7" t="s">
        <v>226</v>
      </c>
      <c r="K102" s="7" t="s">
        <v>233</v>
      </c>
      <c r="L102" s="9">
        <v>45471</v>
      </c>
      <c r="M102" s="9">
        <v>46326</v>
      </c>
      <c r="N102" s="9" t="s">
        <v>187</v>
      </c>
    </row>
    <row r="103" spans="1:14" x14ac:dyDescent="0.25">
      <c r="A103" s="4" t="str">
        <f>A102</f>
        <v>Xi</v>
      </c>
      <c r="B103" s="4" t="s">
        <v>160</v>
      </c>
      <c r="C103" s="5">
        <f t="shared" ref="C103" si="203">C102</f>
        <v>480275</v>
      </c>
      <c r="D103" s="4" t="str">
        <f t="shared" ref="D103" si="204">D102</f>
        <v>da Vinci Xi Harmonic ACE Curved Shears, 8mm</v>
      </c>
      <c r="E103" s="4" t="str">
        <f t="shared" ref="E103" si="205">E102</f>
        <v>da Vinci Xi 超音波刀外管</v>
      </c>
      <c r="F103" s="4" t="str">
        <f t="shared" ref="F103" si="206">F102</f>
        <v>盒</v>
      </c>
      <c r="G103" s="4" t="str">
        <f t="shared" ref="G103" si="207">G102</f>
        <v>6支</v>
      </c>
      <c r="H103" s="4" t="s">
        <v>9</v>
      </c>
      <c r="I103" s="7" t="str">
        <f t="shared" si="192"/>
        <v>034728</v>
      </c>
      <c r="J103" s="7" t="s">
        <v>226</v>
      </c>
      <c r="K103" s="7" t="s">
        <v>233</v>
      </c>
      <c r="L103" s="9">
        <v>45471</v>
      </c>
      <c r="M103" s="9">
        <v>46326</v>
      </c>
      <c r="N103" s="9" t="s">
        <v>187</v>
      </c>
    </row>
    <row r="104" spans="1:14" x14ac:dyDescent="0.25">
      <c r="A104" s="4" t="s">
        <v>10</v>
      </c>
      <c r="B104" s="4" t="s">
        <v>160</v>
      </c>
      <c r="C104" s="5">
        <v>480299</v>
      </c>
      <c r="D104" s="4" t="s">
        <v>195</v>
      </c>
      <c r="E104" s="4" t="s">
        <v>201</v>
      </c>
      <c r="F104" s="4" t="s">
        <v>2</v>
      </c>
      <c r="G104" s="4" t="s">
        <v>178</v>
      </c>
      <c r="H104" s="4" t="s">
        <v>9</v>
      </c>
      <c r="I104" s="7" t="str">
        <f t="shared" si="192"/>
        <v>034728</v>
      </c>
      <c r="J104" s="7">
        <v>20583013</v>
      </c>
      <c r="K104" s="7" t="s">
        <v>233</v>
      </c>
      <c r="L104" s="9">
        <v>45471</v>
      </c>
      <c r="M104" s="9">
        <v>46326</v>
      </c>
      <c r="N104" s="9" t="s">
        <v>187</v>
      </c>
    </row>
    <row r="105" spans="1:14" x14ac:dyDescent="0.25">
      <c r="A105" s="4" t="s">
        <v>10</v>
      </c>
      <c r="B105" s="4" t="s">
        <v>160</v>
      </c>
      <c r="C105" s="5">
        <v>480422</v>
      </c>
      <c r="D105" s="4" t="s">
        <v>122</v>
      </c>
      <c r="E105" s="4" t="s">
        <v>123</v>
      </c>
      <c r="F105" s="4" t="s">
        <v>2</v>
      </c>
      <c r="G105" s="4" t="s">
        <v>178</v>
      </c>
      <c r="H105" s="4" t="s">
        <v>124</v>
      </c>
      <c r="I105" s="7" t="str">
        <f t="shared" si="192"/>
        <v>032868</v>
      </c>
      <c r="J105" s="7" t="s">
        <v>227</v>
      </c>
      <c r="K105" s="7" t="s">
        <v>233</v>
      </c>
      <c r="L105" s="9">
        <v>45471</v>
      </c>
      <c r="M105" s="9">
        <v>46326</v>
      </c>
      <c r="N105" s="9" t="s">
        <v>187</v>
      </c>
    </row>
    <row r="106" spans="1:14" x14ac:dyDescent="0.25">
      <c r="A106" s="4" t="str">
        <f t="shared" ref="A106:A107" si="208">A105</f>
        <v>Xi</v>
      </c>
      <c r="B106" s="4" t="s">
        <v>160</v>
      </c>
      <c r="C106" s="5">
        <f t="shared" ref="C106:C107" si="209">C105</f>
        <v>480422</v>
      </c>
      <c r="D106" s="4" t="str">
        <f t="shared" ref="D106:D107" si="210">D105</f>
        <v>Vessel Sealer Extend</v>
      </c>
      <c r="E106" s="4" t="str">
        <f t="shared" ref="E106:E107" si="211">E105</f>
        <v>內視鏡切割閉合器械</v>
      </c>
      <c r="F106" s="4" t="str">
        <f t="shared" ref="F106:F107" si="212">F105</f>
        <v>盒</v>
      </c>
      <c r="G106" s="4" t="str">
        <f t="shared" ref="G106:G107" si="213">G105</f>
        <v>6支</v>
      </c>
      <c r="H106" s="4" t="s">
        <v>9</v>
      </c>
      <c r="I106" s="7" t="str">
        <f t="shared" si="192"/>
        <v>034728</v>
      </c>
      <c r="J106" s="7" t="s">
        <v>227</v>
      </c>
      <c r="K106" s="7" t="s">
        <v>233</v>
      </c>
      <c r="L106" s="9">
        <v>45471</v>
      </c>
      <c r="M106" s="9">
        <v>46326</v>
      </c>
      <c r="N106" s="9" t="s">
        <v>187</v>
      </c>
    </row>
    <row r="107" spans="1:14" x14ac:dyDescent="0.25">
      <c r="A107" s="4" t="str">
        <f t="shared" si="208"/>
        <v>Xi</v>
      </c>
      <c r="B107" s="4" t="s">
        <v>160</v>
      </c>
      <c r="C107" s="5">
        <f t="shared" si="209"/>
        <v>480422</v>
      </c>
      <c r="D107" s="4" t="str">
        <f t="shared" si="210"/>
        <v>Vessel Sealer Extend</v>
      </c>
      <c r="E107" s="4" t="str">
        <f t="shared" si="211"/>
        <v>內視鏡切割閉合器械</v>
      </c>
      <c r="F107" s="4" t="str">
        <f t="shared" si="212"/>
        <v>盒</v>
      </c>
      <c r="G107" s="4" t="str">
        <f t="shared" si="213"/>
        <v>6支</v>
      </c>
      <c r="H107" s="4" t="s">
        <v>14</v>
      </c>
      <c r="I107" s="7" t="str">
        <f t="shared" si="192"/>
        <v>035164</v>
      </c>
      <c r="J107" s="7" t="s">
        <v>227</v>
      </c>
      <c r="K107" s="7" t="s">
        <v>233</v>
      </c>
      <c r="L107" s="9">
        <v>45471</v>
      </c>
      <c r="M107" s="9">
        <v>46326</v>
      </c>
      <c r="N107" s="9" t="s">
        <v>187</v>
      </c>
    </row>
    <row r="108" spans="1:14" x14ac:dyDescent="0.25">
      <c r="A108" s="4" t="s">
        <v>10</v>
      </c>
      <c r="B108" s="4" t="s">
        <v>160</v>
      </c>
      <c r="C108" s="5">
        <v>480445</v>
      </c>
      <c r="D108" s="4" t="s">
        <v>125</v>
      </c>
      <c r="E108" s="4" t="s">
        <v>126</v>
      </c>
      <c r="F108" s="4" t="s">
        <v>2</v>
      </c>
      <c r="G108" s="4" t="s">
        <v>178</v>
      </c>
      <c r="H108" s="4" t="s">
        <v>127</v>
      </c>
      <c r="I108" s="7" t="str">
        <f t="shared" si="192"/>
        <v>033364</v>
      </c>
      <c r="J108" s="7">
        <v>20581062</v>
      </c>
      <c r="K108" s="7" t="s">
        <v>233</v>
      </c>
      <c r="L108" s="9">
        <v>45471</v>
      </c>
      <c r="M108" s="9">
        <v>46326</v>
      </c>
      <c r="N108" s="9" t="s">
        <v>187</v>
      </c>
    </row>
    <row r="109" spans="1:14" x14ac:dyDescent="0.25">
      <c r="A109" s="4" t="str">
        <f>A108</f>
        <v>Xi</v>
      </c>
      <c r="B109" s="4" t="s">
        <v>160</v>
      </c>
      <c r="C109" s="5">
        <f t="shared" ref="C109" si="214">C108</f>
        <v>480445</v>
      </c>
      <c r="D109" s="4" t="str">
        <f t="shared" ref="D109" si="215">D108</f>
        <v>Stapler, SureForm 45</v>
      </c>
      <c r="E109" s="4" t="str">
        <f t="shared" ref="E109" si="216">E108</f>
        <v>修縫45縫合器</v>
      </c>
      <c r="F109" s="4" t="str">
        <f t="shared" ref="F109" si="217">F108</f>
        <v>盒</v>
      </c>
      <c r="G109" s="4" t="str">
        <f t="shared" ref="G109" si="218">G108</f>
        <v>6支</v>
      </c>
      <c r="H109" s="4" t="s">
        <v>14</v>
      </c>
      <c r="I109" s="7" t="str">
        <f t="shared" si="192"/>
        <v>035164</v>
      </c>
      <c r="J109" s="7">
        <v>20581062</v>
      </c>
      <c r="K109" s="7" t="s">
        <v>233</v>
      </c>
      <c r="L109" s="9">
        <v>45471</v>
      </c>
      <c r="M109" s="9">
        <v>46326</v>
      </c>
      <c r="N109" s="9" t="s">
        <v>187</v>
      </c>
    </row>
    <row r="110" spans="1:14" x14ac:dyDescent="0.25">
      <c r="A110" s="4" t="s">
        <v>10</v>
      </c>
      <c r="B110" s="4" t="s">
        <v>160</v>
      </c>
      <c r="C110" s="5">
        <v>480460</v>
      </c>
      <c r="D110" s="4" t="s">
        <v>145</v>
      </c>
      <c r="E110" s="4" t="s">
        <v>146</v>
      </c>
      <c r="F110" s="4" t="s">
        <v>2</v>
      </c>
      <c r="G110" s="4" t="s">
        <v>178</v>
      </c>
      <c r="H110" s="4" t="s">
        <v>147</v>
      </c>
      <c r="I110" s="7" t="str">
        <f t="shared" si="192"/>
        <v>033010</v>
      </c>
      <c r="J110" s="7" t="s">
        <v>228</v>
      </c>
      <c r="K110" s="7" t="s">
        <v>233</v>
      </c>
      <c r="L110" s="9">
        <v>45471</v>
      </c>
      <c r="M110" s="9">
        <v>46326</v>
      </c>
      <c r="N110" s="9" t="s">
        <v>187</v>
      </c>
    </row>
    <row r="111" spans="1:14" x14ac:dyDescent="0.25">
      <c r="A111" s="4" t="str">
        <f>A110</f>
        <v>Xi</v>
      </c>
      <c r="B111" s="4" t="s">
        <v>160</v>
      </c>
      <c r="C111" s="5">
        <f t="shared" ref="C111" si="219">C110</f>
        <v>480460</v>
      </c>
      <c r="D111" s="4" t="str">
        <f t="shared" ref="D111" si="220">D110</f>
        <v>Stapler, SureForm 60</v>
      </c>
      <c r="E111" s="4" t="str">
        <f t="shared" ref="E111" si="221">E110</f>
        <v>修縫60縫合器</v>
      </c>
      <c r="F111" s="4" t="str">
        <f t="shared" ref="F111" si="222">F110</f>
        <v>盒</v>
      </c>
      <c r="G111" s="4" t="str">
        <f t="shared" ref="G111" si="223">G110</f>
        <v>6支</v>
      </c>
      <c r="H111" s="4" t="s">
        <v>14</v>
      </c>
      <c r="I111" s="7" t="str">
        <f t="shared" si="192"/>
        <v>035164</v>
      </c>
      <c r="J111" s="7" t="s">
        <v>228</v>
      </c>
      <c r="K111" s="7" t="s">
        <v>233</v>
      </c>
      <c r="L111" s="9">
        <v>45471</v>
      </c>
      <c r="M111" s="9">
        <v>46326</v>
      </c>
      <c r="N111" s="9" t="s">
        <v>187</v>
      </c>
    </row>
    <row r="112" spans="1:14" x14ac:dyDescent="0.25">
      <c r="A112" s="4" t="s">
        <v>10</v>
      </c>
      <c r="B112" s="4" t="s">
        <v>160</v>
      </c>
      <c r="C112" s="5">
        <v>480545</v>
      </c>
      <c r="D112" s="4" t="s">
        <v>128</v>
      </c>
      <c r="E112" s="4" t="s">
        <v>129</v>
      </c>
      <c r="F112" s="4" t="s">
        <v>2</v>
      </c>
      <c r="G112" s="4" t="s">
        <v>178</v>
      </c>
      <c r="H112" s="4" t="s">
        <v>127</v>
      </c>
      <c r="I112" s="7" t="str">
        <f t="shared" si="192"/>
        <v>033364</v>
      </c>
      <c r="J112" s="7">
        <v>20581063</v>
      </c>
      <c r="K112" s="7" t="s">
        <v>233</v>
      </c>
      <c r="L112" s="9">
        <v>45471</v>
      </c>
      <c r="M112" s="9">
        <v>46326</v>
      </c>
      <c r="N112" s="9" t="s">
        <v>187</v>
      </c>
    </row>
    <row r="113" spans="1:14" x14ac:dyDescent="0.25">
      <c r="A113" s="4" t="str">
        <f>A112</f>
        <v>Xi</v>
      </c>
      <c r="B113" s="4" t="s">
        <v>160</v>
      </c>
      <c r="C113" s="5">
        <f t="shared" ref="C113" si="224">C112</f>
        <v>480545</v>
      </c>
      <c r="D113" s="4" t="str">
        <f t="shared" ref="D113" si="225">D112</f>
        <v>Stapler, SureForm 45 Curved-Tip</v>
      </c>
      <c r="E113" s="4" t="str">
        <f t="shared" ref="E113" si="226">E112</f>
        <v>修縫45彎曲尖端縫合器</v>
      </c>
      <c r="F113" s="4" t="str">
        <f t="shared" ref="F113" si="227">F112</f>
        <v>盒</v>
      </c>
      <c r="G113" s="4" t="str">
        <f t="shared" ref="G113" si="228">G112</f>
        <v>6支</v>
      </c>
      <c r="H113" s="4" t="s">
        <v>14</v>
      </c>
      <c r="I113" s="7" t="str">
        <f t="shared" si="192"/>
        <v>035164</v>
      </c>
      <c r="J113" s="7">
        <v>20581063</v>
      </c>
      <c r="K113" s="7" t="s">
        <v>233</v>
      </c>
      <c r="L113" s="9">
        <v>45471</v>
      </c>
      <c r="M113" s="9">
        <v>46326</v>
      </c>
      <c r="N113" s="9" t="s">
        <v>187</v>
      </c>
    </row>
    <row r="114" spans="1:14" x14ac:dyDescent="0.25">
      <c r="A114" s="4" t="s">
        <v>10</v>
      </c>
      <c r="B114" s="4" t="s">
        <v>160</v>
      </c>
      <c r="C114" s="5" t="s">
        <v>130</v>
      </c>
      <c r="D114" s="4" t="s">
        <v>131</v>
      </c>
      <c r="E114" s="4" t="s">
        <v>132</v>
      </c>
      <c r="F114" s="4" t="s">
        <v>2</v>
      </c>
      <c r="G114" s="4" t="s">
        <v>179</v>
      </c>
      <c r="H114" s="4" t="s">
        <v>127</v>
      </c>
      <c r="I114" s="7" t="str">
        <f t="shared" si="192"/>
        <v>033364</v>
      </c>
      <c r="J114" s="7">
        <v>20581066</v>
      </c>
      <c r="K114" s="7" t="s">
        <v>233</v>
      </c>
      <c r="L114" s="9">
        <v>45471</v>
      </c>
      <c r="M114" s="9">
        <v>46326</v>
      </c>
      <c r="N114" s="9" t="s">
        <v>187</v>
      </c>
    </row>
    <row r="115" spans="1:14" x14ac:dyDescent="0.25">
      <c r="A115" s="4" t="str">
        <f>A114</f>
        <v>Xi</v>
      </c>
      <c r="B115" s="4" t="s">
        <v>160</v>
      </c>
      <c r="C115" s="5" t="str">
        <f t="shared" ref="C115" si="229">C114</f>
        <v>48345B</v>
      </c>
      <c r="D115" s="4" t="str">
        <f t="shared" ref="D115" si="230">D114</f>
        <v>Reload, SureForm 45, 3.5 Blue, 6-Row</v>
      </c>
      <c r="E115" s="4" t="str">
        <f t="shared" ref="E115" si="231">E114</f>
        <v>修縫45縫合釘 3.5 藍, 6排</v>
      </c>
      <c r="F115" s="4" t="str">
        <f t="shared" ref="F115" si="232">F114</f>
        <v>盒</v>
      </c>
      <c r="G115" s="4" t="str">
        <f t="shared" ref="G115" si="233">G114</f>
        <v>12支</v>
      </c>
      <c r="H115" s="4" t="s">
        <v>14</v>
      </c>
      <c r="I115" s="7" t="str">
        <f t="shared" si="192"/>
        <v>035164</v>
      </c>
      <c r="J115" s="7">
        <v>20581066</v>
      </c>
      <c r="K115" s="7" t="s">
        <v>233</v>
      </c>
      <c r="L115" s="9">
        <v>45471</v>
      </c>
      <c r="M115" s="9">
        <v>46326</v>
      </c>
      <c r="N115" s="9" t="s">
        <v>187</v>
      </c>
    </row>
    <row r="116" spans="1:14" x14ac:dyDescent="0.25">
      <c r="A116" s="4" t="s">
        <v>10</v>
      </c>
      <c r="B116" s="4" t="s">
        <v>160</v>
      </c>
      <c r="C116" s="5" t="s">
        <v>133</v>
      </c>
      <c r="D116" s="4" t="s">
        <v>134</v>
      </c>
      <c r="E116" s="4" t="s">
        <v>135</v>
      </c>
      <c r="F116" s="4" t="s">
        <v>2</v>
      </c>
      <c r="G116" s="4" t="s">
        <v>179</v>
      </c>
      <c r="H116" s="4" t="s">
        <v>127</v>
      </c>
      <c r="I116" s="7" t="str">
        <f t="shared" si="192"/>
        <v>033364</v>
      </c>
      <c r="J116" s="7">
        <v>20581067</v>
      </c>
      <c r="K116" s="7" t="s">
        <v>233</v>
      </c>
      <c r="L116" s="9">
        <v>45471</v>
      </c>
      <c r="M116" s="9">
        <v>46326</v>
      </c>
      <c r="N116" s="9" t="s">
        <v>187</v>
      </c>
    </row>
    <row r="117" spans="1:14" x14ac:dyDescent="0.25">
      <c r="A117" s="4" t="str">
        <f>A116</f>
        <v>Xi</v>
      </c>
      <c r="B117" s="4" t="s">
        <v>160</v>
      </c>
      <c r="C117" s="5" t="str">
        <f t="shared" ref="C117" si="234">C116</f>
        <v>48345G</v>
      </c>
      <c r="D117" s="4" t="str">
        <f t="shared" ref="D117" si="235">D116</f>
        <v>Reload, SureForm 45, 4.3 Green, 6-Row</v>
      </c>
      <c r="E117" s="4" t="str">
        <f t="shared" ref="E117" si="236">E116</f>
        <v>修縫45縫合釘 4.3 綠, 6排</v>
      </c>
      <c r="F117" s="4" t="str">
        <f t="shared" ref="F117" si="237">F116</f>
        <v>盒</v>
      </c>
      <c r="G117" s="4" t="str">
        <f t="shared" ref="G117" si="238">G116</f>
        <v>12支</v>
      </c>
      <c r="H117" s="4" t="s">
        <v>14</v>
      </c>
      <c r="I117" s="7" t="str">
        <f t="shared" si="192"/>
        <v>035164</v>
      </c>
      <c r="J117" s="7">
        <v>20581067</v>
      </c>
      <c r="K117" s="7" t="s">
        <v>233</v>
      </c>
      <c r="L117" s="9">
        <v>45471</v>
      </c>
      <c r="M117" s="9">
        <v>46326</v>
      </c>
      <c r="N117" s="9" t="s">
        <v>187</v>
      </c>
    </row>
    <row r="118" spans="1:14" x14ac:dyDescent="0.25">
      <c r="A118" s="4" t="s">
        <v>10</v>
      </c>
      <c r="B118" s="4" t="s">
        <v>160</v>
      </c>
      <c r="C118" s="5" t="s">
        <v>136</v>
      </c>
      <c r="D118" s="4" t="s">
        <v>137</v>
      </c>
      <c r="E118" s="4" t="s">
        <v>138</v>
      </c>
      <c r="F118" s="4" t="s">
        <v>2</v>
      </c>
      <c r="G118" s="4" t="s">
        <v>179</v>
      </c>
      <c r="H118" s="4" t="s">
        <v>127</v>
      </c>
      <c r="I118" s="7" t="str">
        <f t="shared" si="192"/>
        <v>033364</v>
      </c>
      <c r="J118" s="7">
        <v>20581064</v>
      </c>
      <c r="K118" s="7" t="s">
        <v>233</v>
      </c>
      <c r="L118" s="9">
        <v>45471</v>
      </c>
      <c r="M118" s="9">
        <v>46326</v>
      </c>
      <c r="N118" s="9" t="s">
        <v>187</v>
      </c>
    </row>
    <row r="119" spans="1:14" x14ac:dyDescent="0.25">
      <c r="A119" s="4" t="str">
        <f>A118</f>
        <v>Xi</v>
      </c>
      <c r="B119" s="4" t="s">
        <v>160</v>
      </c>
      <c r="C119" s="5" t="str">
        <f t="shared" ref="C119" si="239">C118</f>
        <v>48345M</v>
      </c>
      <c r="D119" s="4" t="str">
        <f t="shared" ref="D119" si="240">D118</f>
        <v>Reload, SureForm 45, 2.0 Gray, 6-Row</v>
      </c>
      <c r="E119" s="4" t="str">
        <f t="shared" ref="E119" si="241">E118</f>
        <v>修縫45縫合釘 2.0 灰, 6排</v>
      </c>
      <c r="F119" s="4" t="str">
        <f t="shared" ref="F119" si="242">F118</f>
        <v>盒</v>
      </c>
      <c r="G119" s="4" t="str">
        <f t="shared" ref="G119" si="243">G118</f>
        <v>12支</v>
      </c>
      <c r="H119" s="4" t="s">
        <v>14</v>
      </c>
      <c r="I119" s="7" t="str">
        <f t="shared" si="192"/>
        <v>035164</v>
      </c>
      <c r="J119" s="7">
        <v>20581064</v>
      </c>
      <c r="K119" s="7" t="s">
        <v>233</v>
      </c>
      <c r="L119" s="9">
        <v>45471</v>
      </c>
      <c r="M119" s="9">
        <v>46326</v>
      </c>
      <c r="N119" s="9" t="s">
        <v>187</v>
      </c>
    </row>
    <row r="120" spans="1:14" x14ac:dyDescent="0.25">
      <c r="A120" s="4" t="s">
        <v>10</v>
      </c>
      <c r="B120" s="4" t="s">
        <v>160</v>
      </c>
      <c r="C120" s="5" t="s">
        <v>139</v>
      </c>
      <c r="D120" s="4" t="s">
        <v>140</v>
      </c>
      <c r="E120" s="4" t="s">
        <v>141</v>
      </c>
      <c r="F120" s="4" t="s">
        <v>2</v>
      </c>
      <c r="G120" s="4" t="s">
        <v>179</v>
      </c>
      <c r="H120" s="4" t="s">
        <v>127</v>
      </c>
      <c r="I120" s="7" t="str">
        <f t="shared" si="192"/>
        <v>033364</v>
      </c>
      <c r="J120" s="7">
        <v>20581068</v>
      </c>
      <c r="K120" s="7" t="s">
        <v>233</v>
      </c>
      <c r="L120" s="9">
        <v>45471</v>
      </c>
      <c r="M120" s="9">
        <v>46326</v>
      </c>
      <c r="N120" s="9" t="s">
        <v>187</v>
      </c>
    </row>
    <row r="121" spans="1:14" x14ac:dyDescent="0.25">
      <c r="A121" s="4" t="str">
        <f>A120</f>
        <v>Xi</v>
      </c>
      <c r="B121" s="4" t="s">
        <v>160</v>
      </c>
      <c r="C121" s="5" t="str">
        <f t="shared" ref="C121" si="244">C120</f>
        <v>48345T</v>
      </c>
      <c r="D121" s="4" t="str">
        <f t="shared" ref="D121" si="245">D120</f>
        <v>Reload, SureForm 45, 4.6 Black, 6-Row</v>
      </c>
      <c r="E121" s="4" t="str">
        <f t="shared" ref="E121" si="246">E120</f>
        <v>修縫45縫合釘 4.6 黑, 6排</v>
      </c>
      <c r="F121" s="4" t="str">
        <f t="shared" ref="F121" si="247">F120</f>
        <v>盒</v>
      </c>
      <c r="G121" s="4" t="str">
        <f t="shared" ref="G121" si="248">G120</f>
        <v>12支</v>
      </c>
      <c r="H121" s="4" t="s">
        <v>14</v>
      </c>
      <c r="I121" s="7" t="str">
        <f t="shared" si="192"/>
        <v>035164</v>
      </c>
      <c r="J121" s="7">
        <v>20581068</v>
      </c>
      <c r="K121" s="7" t="s">
        <v>233</v>
      </c>
      <c r="L121" s="9">
        <v>45471</v>
      </c>
      <c r="M121" s="9">
        <v>46326</v>
      </c>
      <c r="N121" s="9" t="s">
        <v>187</v>
      </c>
    </row>
    <row r="122" spans="1:14" x14ac:dyDescent="0.25">
      <c r="A122" s="4" t="s">
        <v>10</v>
      </c>
      <c r="B122" s="4" t="s">
        <v>160</v>
      </c>
      <c r="C122" s="5" t="s">
        <v>142</v>
      </c>
      <c r="D122" s="4" t="s">
        <v>143</v>
      </c>
      <c r="E122" s="4" t="s">
        <v>144</v>
      </c>
      <c r="F122" s="4" t="s">
        <v>2</v>
      </c>
      <c r="G122" s="4" t="s">
        <v>179</v>
      </c>
      <c r="H122" s="4" t="s">
        <v>127</v>
      </c>
      <c r="I122" s="7" t="str">
        <f t="shared" si="192"/>
        <v>033364</v>
      </c>
      <c r="J122" s="7">
        <v>20581065</v>
      </c>
      <c r="K122" s="7" t="s">
        <v>233</v>
      </c>
      <c r="L122" s="9">
        <v>45471</v>
      </c>
      <c r="M122" s="9">
        <v>46326</v>
      </c>
      <c r="N122" s="9" t="s">
        <v>187</v>
      </c>
    </row>
    <row r="123" spans="1:14" x14ac:dyDescent="0.25">
      <c r="A123" s="4" t="str">
        <f>A122</f>
        <v>Xi</v>
      </c>
      <c r="B123" s="4" t="s">
        <v>160</v>
      </c>
      <c r="C123" s="5" t="str">
        <f t="shared" ref="C123" si="249">C122</f>
        <v>48345W</v>
      </c>
      <c r="D123" s="4" t="str">
        <f t="shared" ref="D123" si="250">D122</f>
        <v>Reload, SureForm 45, 2.5 White, 6-Row</v>
      </c>
      <c r="E123" s="4" t="str">
        <f t="shared" ref="E123" si="251">E122</f>
        <v>修縫45縫合釘 2.5 白, 6排</v>
      </c>
      <c r="F123" s="4" t="str">
        <f t="shared" ref="F123" si="252">F122</f>
        <v>盒</v>
      </c>
      <c r="G123" s="4" t="str">
        <f t="shared" ref="G123" si="253">G122</f>
        <v>12支</v>
      </c>
      <c r="H123" s="4" t="s">
        <v>14</v>
      </c>
      <c r="I123" s="7" t="str">
        <f t="shared" si="192"/>
        <v>035164</v>
      </c>
      <c r="J123" s="7">
        <v>20581065</v>
      </c>
      <c r="K123" s="7" t="s">
        <v>233</v>
      </c>
      <c r="L123" s="9">
        <v>45471</v>
      </c>
      <c r="M123" s="9">
        <v>46326</v>
      </c>
      <c r="N123" s="9" t="s">
        <v>187</v>
      </c>
    </row>
    <row r="124" spans="1:14" x14ac:dyDescent="0.25">
      <c r="A124" s="4" t="s">
        <v>10</v>
      </c>
      <c r="B124" s="4" t="s">
        <v>160</v>
      </c>
      <c r="C124" s="5" t="s">
        <v>148</v>
      </c>
      <c r="D124" s="4" t="s">
        <v>149</v>
      </c>
      <c r="E124" s="4" t="s">
        <v>150</v>
      </c>
      <c r="F124" s="4" t="s">
        <v>2</v>
      </c>
      <c r="G124" s="4" t="s">
        <v>179</v>
      </c>
      <c r="H124" s="4" t="s">
        <v>147</v>
      </c>
      <c r="I124" s="7" t="str">
        <f t="shared" si="192"/>
        <v>033010</v>
      </c>
      <c r="J124" s="7" t="s">
        <v>229</v>
      </c>
      <c r="K124" s="7" t="s">
        <v>233</v>
      </c>
      <c r="L124" s="9">
        <v>45471</v>
      </c>
      <c r="M124" s="9">
        <v>46326</v>
      </c>
      <c r="N124" s="9" t="s">
        <v>187</v>
      </c>
    </row>
    <row r="125" spans="1:14" x14ac:dyDescent="0.25">
      <c r="A125" s="4" t="s">
        <v>10</v>
      </c>
      <c r="B125" s="4" t="s">
        <v>160</v>
      </c>
      <c r="C125" s="5" t="s">
        <v>151</v>
      </c>
      <c r="D125" s="4" t="s">
        <v>152</v>
      </c>
      <c r="E125" s="4" t="s">
        <v>153</v>
      </c>
      <c r="F125" s="4" t="s">
        <v>2</v>
      </c>
      <c r="G125" s="4" t="s">
        <v>179</v>
      </c>
      <c r="H125" s="4" t="s">
        <v>147</v>
      </c>
      <c r="I125" s="7" t="str">
        <f t="shared" si="192"/>
        <v>033010</v>
      </c>
      <c r="J125" s="7" t="s">
        <v>230</v>
      </c>
      <c r="K125" s="7" t="s">
        <v>233</v>
      </c>
      <c r="L125" s="9">
        <v>45471</v>
      </c>
      <c r="M125" s="9">
        <v>46326</v>
      </c>
      <c r="N125" s="9" t="s">
        <v>187</v>
      </c>
    </row>
    <row r="126" spans="1:14" x14ac:dyDescent="0.25">
      <c r="A126" s="4" t="s">
        <v>10</v>
      </c>
      <c r="B126" s="4" t="s">
        <v>160</v>
      </c>
      <c r="C126" s="5" t="s">
        <v>154</v>
      </c>
      <c r="D126" s="4" t="s">
        <v>155</v>
      </c>
      <c r="E126" s="4" t="s">
        <v>156</v>
      </c>
      <c r="F126" s="4" t="s">
        <v>2</v>
      </c>
      <c r="G126" s="4" t="s">
        <v>179</v>
      </c>
      <c r="H126" s="4" t="s">
        <v>147</v>
      </c>
      <c r="I126" s="7" t="str">
        <f t="shared" si="192"/>
        <v>033010</v>
      </c>
      <c r="J126" s="7" t="s">
        <v>231</v>
      </c>
      <c r="K126" s="7" t="s">
        <v>233</v>
      </c>
      <c r="L126" s="9">
        <v>45471</v>
      </c>
      <c r="M126" s="9">
        <v>46326</v>
      </c>
      <c r="N126" s="9" t="s">
        <v>187</v>
      </c>
    </row>
    <row r="127" spans="1:14" x14ac:dyDescent="0.25">
      <c r="A127" s="4" t="s">
        <v>10</v>
      </c>
      <c r="B127" s="4" t="s">
        <v>160</v>
      </c>
      <c r="C127" s="5" t="s">
        <v>157</v>
      </c>
      <c r="D127" s="4" t="s">
        <v>158</v>
      </c>
      <c r="E127" s="4" t="s">
        <v>159</v>
      </c>
      <c r="F127" s="4" t="s">
        <v>2</v>
      </c>
      <c r="G127" s="4" t="s">
        <v>179</v>
      </c>
      <c r="H127" s="4" t="s">
        <v>147</v>
      </c>
      <c r="I127" s="7" t="str">
        <f t="shared" si="192"/>
        <v>033010</v>
      </c>
      <c r="J127" s="7" t="s">
        <v>232</v>
      </c>
      <c r="K127" s="7" t="s">
        <v>233</v>
      </c>
      <c r="L127" s="9">
        <v>45471</v>
      </c>
      <c r="M127" s="9">
        <v>46326</v>
      </c>
      <c r="N127" s="9" t="s">
        <v>187</v>
      </c>
    </row>
  </sheetData>
  <autoFilter ref="A1:M127" xr:uid="{D026A9FE-867C-44B8-8C6D-603C211B3EAD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2024-02-20T08:41:48Z</dcterms:created>
  <dcterms:modified xsi:type="dcterms:W3CDTF">2024-08-13T08:37:41Z</dcterms:modified>
</cp:coreProperties>
</file>