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2" r:id="rId1"/>
    <sheet name="工作表3" sheetId="4" r:id="rId2"/>
    <sheet name="工作表2" sheetId="3" r:id="rId3"/>
  </sheets>
  <definedNames>
    <definedName name="_xlnm._FilterDatabase" localSheetId="0" hidden="1">工作表1!$A$1:$M$280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<sst xmlns="http://schemas.openxmlformats.org/spreadsheetml/2006/main" count="2805" uniqueCount="634">
  <si>
    <t>Applicable to</t>
  </si>
  <si>
    <t>Customer Name</t>
  </si>
  <si>
    <t>PN</t>
  </si>
  <si>
    <t>Product Description (EN)</t>
  </si>
  <si>
    <t>Product Description (CN)</t>
  </si>
  <si>
    <t>Unit</t>
  </si>
  <si>
    <t>Contains QTY and unit</t>
  </si>
  <si>
    <t>Applicable License</t>
  </si>
  <si>
    <t>License#</t>
  </si>
  <si>
    <t>資材碼</t>
  </si>
  <si>
    <t>Contract#</t>
  </si>
  <si>
    <t>Contract Start Date</t>
  </si>
  <si>
    <t>Contract End Date</t>
  </si>
  <si>
    <t>備註</t>
  </si>
  <si>
    <t>Si/Xi</t>
  </si>
  <si>
    <t>馬偕紀念醫院</t>
  </si>
  <si>
    <t>Tip Cover Accessory</t>
  </si>
  <si>
    <t>電燒剪刀絕緣蓋</t>
  </si>
  <si>
    <t>盒</t>
  </si>
  <si>
    <t>10/個</t>
  </si>
  <si>
    <t>衛部醫器輸字第026172號</t>
  </si>
  <si>
    <t>N/A</t>
  </si>
  <si>
    <t>新竹馬偕紀念醫院, 台東馬偕紀念醫院</t>
  </si>
  <si>
    <t>衛部醫器輸字第034728號</t>
  </si>
  <si>
    <t>Xi</t>
  </si>
  <si>
    <t>da Vinci Xi Potts Scissors</t>
  </si>
  <si>
    <t>da Vinci Xi 尖型剪刀</t>
  </si>
  <si>
    <t>支</t>
  </si>
  <si>
    <t>10/次</t>
  </si>
  <si>
    <t>衛部醫器輸字第028222號</t>
  </si>
  <si>
    <t>衛部醫器輸字第028057號</t>
  </si>
  <si>
    <t>衛部醫器輸字第027652號</t>
  </si>
  <si>
    <t>da Vinci Xi 8 mm Cannula</t>
  </si>
  <si>
    <t>da Vinci Xi 8 mm套管</t>
  </si>
  <si>
    <t>1/個</t>
  </si>
  <si>
    <t>da Vinci Xi 8 mm Cannula, Long</t>
  </si>
  <si>
    <t>da Vinci Xi 8 mm套管, 加長型</t>
  </si>
  <si>
    <t>da Vinci Xi Round Tip Scissors</t>
  </si>
  <si>
    <t>da Vinci Xi 圓型剪</t>
  </si>
  <si>
    <t>衛部醫器輸字第028205號</t>
  </si>
  <si>
    <t>衛部醫器輸字第034266號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</si>
  <si>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</si>
  <si>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</si>
  <si>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</si>
  <si>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</si>
  <si>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Arm Drape</t>
  </si>
  <si>
    <t>da Vinci Xi 手臂無菌套</t>
  </si>
  <si>
    <t>20/個</t>
  </si>
  <si>
    <t>衛部醫器輸壹字第019177號</t>
  </si>
  <si>
    <t>衛部醫器輸壹字第022473號</t>
  </si>
  <si>
    <t>衛部醫器輸壹字第020435號</t>
  </si>
  <si>
    <t>da Vinci Xi Black Diamond Micro Forceps</t>
  </si>
  <si>
    <t>da Vinci Xi 迷你鉗子</t>
  </si>
  <si>
    <t>15/次</t>
  </si>
  <si>
    <t>da Vinci Xi Debakey Forceps</t>
  </si>
  <si>
    <t>da Vinci Xi 狄氏鉗</t>
  </si>
  <si>
    <t>Xi-NEUP</t>
  </si>
  <si>
    <t>da Vinci Xi Long Tip Forceps</t>
  </si>
  <si>
    <t>da Vinci Xi 長型鉗子</t>
  </si>
  <si>
    <t>da Vinci Xi Cadiere Forceps</t>
  </si>
  <si>
    <t>da Vinci Xi 卡氏鉗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</si>
  <si>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</si>
  <si>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</si>
  <si>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</si>
  <si>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</si>
  <si>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</si>
  <si>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</si>
  <si>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Hot Shears (Monopolar Curved Scissors)</t>
  </si>
  <si>
    <t>da Vinci Xi 單極電燒剪刀</t>
  </si>
  <si>
    <t>da Vinci Xi Resano Forceps</t>
  </si>
  <si>
    <t>da Vinci Xi 羅氏鉗</t>
  </si>
  <si>
    <t>da Vinci Xi Permanent Cautery Hook</t>
  </si>
  <si>
    <t>da Vinci Xi 鉤子電燒</t>
  </si>
  <si>
    <t>da Vinci Xi Permanent Cautery Spatula</t>
  </si>
  <si>
    <t>da Vinci Xi 湯匙電燒</t>
  </si>
  <si>
    <t>da Vinci Xi Cobra Grasper</t>
  </si>
  <si>
    <t>da Vinci Xi 眼鏡蛇抓取鉗</t>
  </si>
  <si>
    <t>da Vinci Xi Mega Needle Driver</t>
  </si>
  <si>
    <t>da Vinci Xi 大型夾針器</t>
  </si>
  <si>
    <t>da Vinci Xi Fenestrated Bipolar Forceps</t>
  </si>
  <si>
    <t>da Vinci Xi 有孔型雙極電燒</t>
  </si>
  <si>
    <t>da Vinci Xi Tenaculum Forceps</t>
  </si>
  <si>
    <t>da Vinci Xi 子宮鉗</t>
  </si>
  <si>
    <t>da Vinci Xi Cardiac Probe Grasper</t>
  </si>
  <si>
    <t>da Vinci Xi 心臟探針抓取鉗</t>
  </si>
  <si>
    <t>da Vinci Xi Hem-o-lok Large Clip Applier</t>
  </si>
  <si>
    <t>da Vinci Xi 海默拉克血管夾鉗（大）</t>
  </si>
  <si>
    <t>100/次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</si>
  <si>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</si>
  <si>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</si>
  <si>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</si>
  <si>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</si>
  <si>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Large SutureCut Needle Driver</t>
  </si>
  <si>
    <t>da Vinci Xi 夾針器（含線剪)</t>
  </si>
  <si>
    <t>da Vinci Xi Mega SutureCut Needle Driver</t>
  </si>
  <si>
    <t>da Vinci Xi 大型夾針器（含線剪）</t>
  </si>
  <si>
    <t>da Vinci Xi Small Graptor (Grasping Retractor)</t>
  </si>
  <si>
    <t>da Vinci Xi 短型抓取型牽引器</t>
  </si>
  <si>
    <t>da Vinci Xi Hem-o-lok Medium-Large Clip Applier</t>
  </si>
  <si>
    <t>da Vinci Xi 海默拉克血管夾鉗（中）</t>
  </si>
  <si>
    <t>da Vinci Xi Column Drape</t>
  </si>
  <si>
    <t>da Vinci Xi 中央柱無菌套</t>
  </si>
  <si>
    <t>da Vinci Xi Curved Bipolar Dissector</t>
  </si>
  <si>
    <t>da Vinci Xi 彎型雙極電燒</t>
  </si>
  <si>
    <t>da Vinci Xi Tip-Up Fenestrated Grasper</t>
  </si>
  <si>
    <t>da Vinci Xi 吻端向上有孔型抓取鉗</t>
  </si>
  <si>
    <t>da Vinci Xi 8mm Bladeless Obturator (Optical)</t>
  </si>
  <si>
    <t>da Vinci Xi 8 mm無刀片穿刺針(可視型)</t>
  </si>
  <si>
    <t>6/個</t>
  </si>
  <si>
    <t>da Vinci Xi 8mm Bladeless Obturator (Optical), Long</t>
  </si>
  <si>
    <t>da Vinci Xi 8 mm無刀片穿刺針(可視型)加長型</t>
  </si>
  <si>
    <t>da Vinci Xi 5 mm - 8 mm Universal Seal</t>
  </si>
  <si>
    <t>da Vinci Xi 5 mm - 8mm通用密閉閥</t>
  </si>
  <si>
    <t>da Vinci Xi EndoWrist 12 mm &amp; Stapler Cannula</t>
  </si>
  <si>
    <t>da Vinci Xi 微腕型吻合釘套管 12 mm</t>
  </si>
  <si>
    <t>da Vinci Xi EndoWrist 12 mm &amp; Stapler Blunt Obturator</t>
  </si>
  <si>
    <t>da Vinci Xi 微腕型吻合釘鈍頭穿刺針 12 mm</t>
  </si>
  <si>
    <t>da Vinci Xi Endowrist 12 mm &amp; Stapler Cannula Seal</t>
  </si>
  <si>
    <t>da Vinci Xi 微腕型 12 mm 及吻合釘密閉閥</t>
  </si>
  <si>
    <t>衛部醫器輸字第027815號</t>
  </si>
  <si>
    <t>da Vinci Xi EndoWrist 12 - 8 mm Cannula Reducer</t>
  </si>
  <si>
    <t>da Vinci Xi 微腕型 12 mm - 8 mm 管徑縮減套管</t>
  </si>
  <si>
    <t>衛署醫器輸壹字第007766號</t>
  </si>
  <si>
    <t>da Vinci Xi Monopolar Energy Instrument Cord</t>
  </si>
  <si>
    <t>da Vinci Xi 單極電燒接線</t>
  </si>
  <si>
    <t>1/條</t>
  </si>
  <si>
    <t>衛部醫器輸壹字第014244號</t>
  </si>
  <si>
    <t>Xi/SP</t>
  </si>
  <si>
    <t>da Vinci Xi Bipolar Energy Instrument Cord</t>
  </si>
  <si>
    <t>da Vinci Xi 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</si>
  <si>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</si>
  <si>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</si>
  <si>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</si>
  <si>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</si>
  <si>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</si>
  <si>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</si>
  <si>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</si>
  <si>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</si>
  <si>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da Vinci Xi Long Bipolar Grasper</t>
  </si>
  <si>
    <t>da Vinci Xi 長型雙極電燒鉗</t>
  </si>
  <si>
    <t>da Vinci Xi Small Clip Applier</t>
  </si>
  <si>
    <t>da Vinci Xi 血管鉗</t>
  </si>
  <si>
    <t>Large Needle Driver</t>
  </si>
  <si>
    <t>夾針器</t>
  </si>
  <si>
    <t>衛部醫器輸字第034574號</t>
  </si>
  <si>
    <t>衛部醫器輸字第035164號</t>
  </si>
  <si>
    <t>Long Tip Forceps</t>
  </si>
  <si>
    <t>長型鉗子</t>
  </si>
  <si>
    <t>18/次</t>
  </si>
  <si>
    <t>Cadiere Forceps         </t>
  </si>
  <si>
    <t>卡氏鉗</t>
  </si>
  <si>
    <t>ProGrasp Forceps</t>
  </si>
  <si>
    <t>組織夾</t>
  </si>
  <si>
    <t>Micro Bipolar Forceps</t>
  </si>
  <si>
    <t>迷你雙極電燒</t>
  </si>
  <si>
    <t>14/次</t>
  </si>
  <si>
    <t>Maryland Bipolar Forceps</t>
  </si>
  <si>
    <t>馬氏雙極電燒</t>
  </si>
  <si>
    <t>Cobra Grasper           </t>
  </si>
  <si>
    <t>眼鏡蛇抓取鉗</t>
  </si>
  <si>
    <t>Fenestrated Bipolar Forceps</t>
  </si>
  <si>
    <t>有孔型雙極電燒</t>
  </si>
  <si>
    <t>Large SutureCut Needle Driver</t>
  </si>
  <si>
    <t>夾針器(含線剪)</t>
  </si>
  <si>
    <t>Mega SutureCut Needle Driver</t>
  </si>
  <si>
    <t>大型夾針器(含線剪)</t>
  </si>
  <si>
    <t>Curved Bipolar Dissector</t>
  </si>
  <si>
    <t>彎型雙極電燒</t>
  </si>
  <si>
    <t>Long Bipolar Grasper</t>
  </si>
  <si>
    <t>長型雙極電燒鉗</t>
  </si>
  <si>
    <t>Force Bipolar</t>
  </si>
  <si>
    <t>強力雙極夾鉗</t>
  </si>
  <si>
    <t>12/次</t>
  </si>
  <si>
    <t>da Vinci Xi Harmonic ACE Curved Shears, 8mm</t>
  </si>
  <si>
    <t>da Vinci Xi 超音波刀外管</t>
  </si>
  <si>
    <t>6/支</t>
  </si>
  <si>
    <t>衛部醫器輸字第028039號</t>
  </si>
  <si>
    <t>Vessel Sealer Extend</t>
  </si>
  <si>
    <t>內視鏡切割閉合器械</t>
  </si>
  <si>
    <t>衛部醫器輸字第032868號</t>
  </si>
  <si>
    <t>Stapler, SureForm 45</t>
  </si>
  <si>
    <t>修縫45縫合器</t>
  </si>
  <si>
    <t>衛部醫器輸字第033364號</t>
  </si>
  <si>
    <t>衛部醫器輸字第033430號</t>
  </si>
  <si>
    <t>Stapler, SureForm 45 Curved-Tip</t>
  </si>
  <si>
    <t>修縫45彎曲尖端縫合器</t>
  </si>
  <si>
    <t>48345B</t>
  </si>
  <si>
    <t>Reload, SureForm 45, 3.5 Blue, 6-Row</t>
  </si>
  <si>
    <t>修縫45縫合釘 3.5 藍, 6排</t>
  </si>
  <si>
    <t>12/支</t>
  </si>
  <si>
    <t>48345G</t>
  </si>
  <si>
    <t>Reload, SureForm 45, 4.3 Green, 6-Row</t>
  </si>
  <si>
    <t>修縫45縫合釘 4.3 綠, 6排</t>
  </si>
  <si>
    <t>48345M</t>
  </si>
  <si>
    <t>Reload, SureForm 45, 2.0 Gray, 6-Row</t>
  </si>
  <si>
    <t>修縫45縫合釘 2.0 灰, 6排</t>
  </si>
  <si>
    <t>48345T</t>
  </si>
  <si>
    <t>Reload, SureForm 45, 4.6 Black, 6-Row</t>
  </si>
  <si>
    <t>修縫45縫合釘 4.6 黑, 6排</t>
  </si>
  <si>
    <t>48345W</t>
  </si>
  <si>
    <t>Reload, SureForm 45, 2.5 White, 6-Row</t>
  </si>
  <si>
    <t>修縫45縫合釘 2.5 白, 6排</t>
  </si>
  <si>
    <t>Stapler, SureForm 60</t>
  </si>
  <si>
    <t>修縫60縫合器</t>
  </si>
  <si>
    <t>衛部醫器輸字第033010號</t>
  </si>
  <si>
    <t>衛部醫器輸字第033433號</t>
  </si>
  <si>
    <t>48360B</t>
  </si>
  <si>
    <t>Reload, SureForm 60, 3.5 Blue, 6-Row</t>
  </si>
  <si>
    <t>修縫60縫合釘 3.5 藍, 6排</t>
  </si>
  <si>
    <t>48360G</t>
  </si>
  <si>
    <t>Reload, SureForm 60, 4.3 Green, 6-Row</t>
  </si>
  <si>
    <t>修縫60縫合釘 4.3 綠, 6排</t>
  </si>
  <si>
    <t>48360T</t>
  </si>
  <si>
    <t>Reload, SureForm 60, 4.6 Black, 6-Row</t>
  </si>
  <si>
    <t>修縫60縫合釘 4.6 黑, 6排</t>
  </si>
  <si>
    <t>48360W</t>
  </si>
  <si>
    <t>Reload, SureForm 60, 2.5 White, 6-Row</t>
  </si>
  <si>
    <t>修縫60縫合釘 2.5 白, 6排</t>
  </si>
  <si>
    <t>產品代碼</t>
  </si>
  <si>
    <t>英文品名</t>
  </si>
  <si>
    <t>中文品名</t>
  </si>
  <si>
    <t>單位</t>
  </si>
  <si>
    <t>次數/個數</t>
  </si>
  <si>
    <t>10個</t>
  </si>
  <si>
    <t>S8026172055</t>
  </si>
  <si>
    <t>衛部醫器輸字第028041號</t>
  </si>
  <si>
    <t>衛部醫器輸壹字第015100號</t>
  </si>
  <si>
    <t>衛部醫器輸字第034583號</t>
  </si>
  <si>
    <t>衛部醫器輸字第035493號</t>
  </si>
  <si>
    <t>衛部醫器輸字第036712號</t>
  </si>
  <si>
    <t>衛部醫器輸壹字第021777號</t>
  </si>
  <si>
    <t>S8027652033</t>
  </si>
  <si>
    <t>S5007766055</t>
  </si>
  <si>
    <t>X</t>
  </si>
  <si>
    <t>S5007766057</t>
  </si>
  <si>
    <t>S8035493001</t>
  </si>
  <si>
    <t>S8036712001</t>
  </si>
  <si>
    <t>S5007766058</t>
  </si>
  <si>
    <t>S8035493002</t>
  </si>
  <si>
    <t>S8036712002</t>
  </si>
  <si>
    <t>S5007766052</t>
  </si>
  <si>
    <t>S11014244007</t>
  </si>
  <si>
    <t>S11014244008</t>
  </si>
  <si>
    <t>S8027652032</t>
  </si>
  <si>
    <t>S11014244004</t>
  </si>
  <si>
    <t>S8034728001</t>
  </si>
  <si>
    <t>S8027815004</t>
  </si>
  <si>
    <t>S8028222033</t>
  </si>
  <si>
    <t>S8034728049</t>
  </si>
  <si>
    <t>S8035164009</t>
  </si>
  <si>
    <t>S8027652017</t>
  </si>
  <si>
    <t>S8028057017</t>
  </si>
  <si>
    <t>S8028222017</t>
  </si>
  <si>
    <t>S8034266002</t>
  </si>
  <si>
    <t>S8034728002</t>
  </si>
  <si>
    <t>S8035164010</t>
  </si>
  <si>
    <t>S8027652026</t>
  </si>
  <si>
    <t>S8028057035</t>
  </si>
  <si>
    <t>S8028222024</t>
  </si>
  <si>
    <t>S8027652027</t>
  </si>
  <si>
    <t>S8028057036</t>
  </si>
  <si>
    <t>S8028222025</t>
  </si>
  <si>
    <t>S8027652010</t>
  </si>
  <si>
    <t>S8028057010</t>
  </si>
  <si>
    <t>S8028222010</t>
  </si>
  <si>
    <t>S8034266003</t>
  </si>
  <si>
    <t>S8034728041</t>
  </si>
  <si>
    <t>S8035164011</t>
  </si>
  <si>
    <t>S8028205005</t>
  </si>
  <si>
    <t>S8028057026</t>
  </si>
  <si>
    <t>S8028222041</t>
  </si>
  <si>
    <t>S8034266004</t>
  </si>
  <si>
    <t>S8034728003</t>
  </si>
  <si>
    <t>S8035164012</t>
  </si>
  <si>
    <t>S8027652028</t>
  </si>
  <si>
    <t>S8028057037</t>
  </si>
  <si>
    <t>S8028222026</t>
  </si>
  <si>
    <t>S8027652029</t>
  </si>
  <si>
    <t>S8028057038</t>
  </si>
  <si>
    <t>S8028222027</t>
  </si>
  <si>
    <t>S8027652023</t>
  </si>
  <si>
    <t>S11015100001</t>
  </si>
  <si>
    <t>S11019177006</t>
  </si>
  <si>
    <t>S11020435001</t>
  </si>
  <si>
    <t>S11022473001</t>
  </si>
  <si>
    <t>S8027652021</t>
  </si>
  <si>
    <t>S8028057021</t>
  </si>
  <si>
    <t>S8028222021</t>
  </si>
  <si>
    <t>S8034266005</t>
  </si>
  <si>
    <t>S8034728004</t>
  </si>
  <si>
    <t>S8035164013</t>
  </si>
  <si>
    <t>S8028205008</t>
  </si>
  <si>
    <t>S8028057029</t>
  </si>
  <si>
    <t>S8028222044</t>
  </si>
  <si>
    <t>S8034266006</t>
  </si>
  <si>
    <t>S8034728005</t>
  </si>
  <si>
    <t>S8035164014</t>
  </si>
  <si>
    <t>S8027652014</t>
  </si>
  <si>
    <t>S8028057014</t>
  </si>
  <si>
    <t>S8028222014</t>
  </si>
  <si>
    <t>S8034266007</t>
  </si>
  <si>
    <t>S8034728044</t>
  </si>
  <si>
    <t>S8035164015</t>
  </si>
  <si>
    <t>S8028205003</t>
  </si>
  <si>
    <t>S8028057024</t>
  </si>
  <si>
    <t>S8028222039</t>
  </si>
  <si>
    <t>S8034266008</t>
  </si>
  <si>
    <t>S8034728051</t>
  </si>
  <si>
    <t>S8035164016</t>
  </si>
  <si>
    <t>S8027652012</t>
  </si>
  <si>
    <t>S8028057012</t>
  </si>
  <si>
    <t>S8028222012</t>
  </si>
  <si>
    <t>S8034266009</t>
  </si>
  <si>
    <t>S8034728043</t>
  </si>
  <si>
    <t>S8035164017</t>
  </si>
  <si>
    <t>S8027652007</t>
  </si>
  <si>
    <t>S8028057007</t>
  </si>
  <si>
    <t>S8028222007</t>
  </si>
  <si>
    <t>S8034266010</t>
  </si>
  <si>
    <t>S8034728040</t>
  </si>
  <si>
    <t>S8035164018</t>
  </si>
  <si>
    <t>S8027652004</t>
  </si>
  <si>
    <t>S8028057004</t>
  </si>
  <si>
    <t>S8028222004</t>
  </si>
  <si>
    <t>S8034266011</t>
  </si>
  <si>
    <t>S8034728037</t>
  </si>
  <si>
    <t>S8035164019</t>
  </si>
  <si>
    <t>S8027652001</t>
  </si>
  <si>
    <t>S8028057001</t>
  </si>
  <si>
    <t>S8028222001</t>
  </si>
  <si>
    <t>S8034266012</t>
  </si>
  <si>
    <t>S8034728006</t>
  </si>
  <si>
    <t>S8035164020</t>
  </si>
  <si>
    <t>S8027652018</t>
  </si>
  <si>
    <t>S8028057018</t>
  </si>
  <si>
    <t>S8028222018</t>
  </si>
  <si>
    <t>S8034266013</t>
  </si>
  <si>
    <t>S8034728007</t>
  </si>
  <si>
    <t>S8035164021</t>
  </si>
  <si>
    <t>S8027652002</t>
  </si>
  <si>
    <t>S8028057002</t>
  </si>
  <si>
    <t>S8028222002</t>
  </si>
  <si>
    <t>S8034266014</t>
  </si>
  <si>
    <t>S8034728008</t>
  </si>
  <si>
    <t>S8035164022</t>
  </si>
  <si>
    <t>S8027652003</t>
  </si>
  <si>
    <t>S8028057003</t>
  </si>
  <si>
    <t>S8028222003</t>
  </si>
  <si>
    <t>S8034266015</t>
  </si>
  <si>
    <t>S8034728009</t>
  </si>
  <si>
    <t>S8035164023</t>
  </si>
  <si>
    <t>S8028205007</t>
  </si>
  <si>
    <t>S8028057028</t>
  </si>
  <si>
    <t>S8028222043</t>
  </si>
  <si>
    <t>S8034266016</t>
  </si>
  <si>
    <t>S8034728053</t>
  </si>
  <si>
    <t>S8035164024</t>
  </si>
  <si>
    <t>S8028205004</t>
  </si>
  <si>
    <t>S8028057025</t>
  </si>
  <si>
    <t>S8028222040</t>
  </si>
  <si>
    <t>S8034266017</t>
  </si>
  <si>
    <t>S8034728010</t>
  </si>
  <si>
    <t>S8035164025</t>
  </si>
  <si>
    <t>S8027652005</t>
  </si>
  <si>
    <t>S8028057005</t>
  </si>
  <si>
    <t>S8028222005</t>
  </si>
  <si>
    <t>S8034266018</t>
  </si>
  <si>
    <t>S8034728038</t>
  </si>
  <si>
    <t>S8035164026</t>
  </si>
  <si>
    <t>S8027652013</t>
  </si>
  <si>
    <t>S8028057013</t>
  </si>
  <si>
    <t>S8028222013</t>
  </si>
  <si>
    <t>S8034266019</t>
  </si>
  <si>
    <t>S8034728011</t>
  </si>
  <si>
    <t>S8035164027</t>
  </si>
  <si>
    <t>S8027652022</t>
  </si>
  <si>
    <t>S8028057022</t>
  </si>
  <si>
    <t>S8028222022</t>
  </si>
  <si>
    <t>S8034266020</t>
  </si>
  <si>
    <t>S8034728012</t>
  </si>
  <si>
    <t>S8035164028</t>
  </si>
  <si>
    <t>S8027652009</t>
  </si>
  <si>
    <t>S8028057009</t>
  </si>
  <si>
    <t>S8028222009</t>
  </si>
  <si>
    <t>S8034266021</t>
  </si>
  <si>
    <t>S8034728013</t>
  </si>
  <si>
    <t>S8035164029</t>
  </si>
  <si>
    <t>S8027652019</t>
  </si>
  <si>
    <t>S8028057019</t>
  </si>
  <si>
    <t>S8028222019</t>
  </si>
  <si>
    <t>S8034266022</t>
  </si>
  <si>
    <t>S8034728014</t>
  </si>
  <si>
    <t>S8035164030</t>
  </si>
  <si>
    <t>S8027652020</t>
  </si>
  <si>
    <t>S8028057020</t>
  </si>
  <si>
    <t>S8028222020</t>
  </si>
  <si>
    <t>S8034266023</t>
  </si>
  <si>
    <t>S8034728015</t>
  </si>
  <si>
    <t>S8035164031</t>
  </si>
  <si>
    <t>S8028205006</t>
  </si>
  <si>
    <t>S8028057027</t>
  </si>
  <si>
    <t>S8028222042</t>
  </si>
  <si>
    <t>S8034266024</t>
  </si>
  <si>
    <t>S8034728052</t>
  </si>
  <si>
    <t>S8035164032</t>
  </si>
  <si>
    <t>S8028205002</t>
  </si>
  <si>
    <t>S8028057032</t>
  </si>
  <si>
    <t>S8028222037</t>
  </si>
  <si>
    <t>S8034266025</t>
  </si>
  <si>
    <t>S8035164033</t>
  </si>
  <si>
    <t>S8027652011</t>
  </si>
  <si>
    <t>S8028057011</t>
  </si>
  <si>
    <t>S8028222011</t>
  </si>
  <si>
    <t>S8034266026</t>
  </si>
  <si>
    <t>S8034728042</t>
  </si>
  <si>
    <t>S8035164034</t>
  </si>
  <si>
    <t>S8027652016</t>
  </si>
  <si>
    <t>S8028057016</t>
  </si>
  <si>
    <t>S8028222016</t>
  </si>
  <si>
    <t>S8034266027</t>
  </si>
  <si>
    <t>S8034728016</t>
  </si>
  <si>
    <t>S8035164035</t>
  </si>
  <si>
    <t>S8027652008</t>
  </si>
  <si>
    <t>S8028057008</t>
  </si>
  <si>
    <t>S8028222008</t>
  </si>
  <si>
    <t>S8034266028</t>
  </si>
  <si>
    <t>S8034728017</t>
  </si>
  <si>
    <t>S8035164036</t>
  </si>
  <si>
    <t>S8027652024</t>
  </si>
  <si>
    <t>S11015100002</t>
  </si>
  <si>
    <t>S11019177007</t>
  </si>
  <si>
    <t>S11020435002</t>
  </si>
  <si>
    <t>S8027652006</t>
  </si>
  <si>
    <t>S8028057006</t>
  </si>
  <si>
    <t>S8028222006</t>
  </si>
  <si>
    <t>S8034266029</t>
  </si>
  <si>
    <t>S8034728039</t>
  </si>
  <si>
    <t>S8035164037</t>
  </si>
  <si>
    <t>S8027652015</t>
  </si>
  <si>
    <t>S8028057015</t>
  </si>
  <si>
    <t>S8028222015</t>
  </si>
  <si>
    <t>S8034266030</t>
  </si>
  <si>
    <t>S8034728018</t>
  </si>
  <si>
    <t>S8035164038</t>
  </si>
  <si>
    <t>S8027652030</t>
  </si>
  <si>
    <t>S8028057039</t>
  </si>
  <si>
    <t>S8028222028</t>
  </si>
  <si>
    <t>S8027652031</t>
  </si>
  <si>
    <t>S8028057040</t>
  </si>
  <si>
    <t>S8028222029</t>
  </si>
  <si>
    <t>S8028205017</t>
  </si>
  <si>
    <t>S8028057047</t>
  </si>
  <si>
    <t>S8028222053</t>
  </si>
  <si>
    <t>S8034266033</t>
  </si>
  <si>
    <t>S8034728019</t>
  </si>
  <si>
    <t>S8035164039</t>
  </si>
  <si>
    <t>S8028205018</t>
  </si>
  <si>
    <t>S8028057048</t>
  </si>
  <si>
    <t>S8028222054</t>
  </si>
  <si>
    <t>S8034266034</t>
  </si>
  <si>
    <t>S8034728020</t>
  </si>
  <si>
    <t>S8035164040</t>
  </si>
  <si>
    <t>S8027652025</t>
  </si>
  <si>
    <t>S8028057034</t>
  </si>
  <si>
    <t>S8028222023</t>
  </si>
  <si>
    <t>S8034728045</t>
  </si>
  <si>
    <t>S8028205011</t>
  </si>
  <si>
    <t>S8028057041</t>
  </si>
  <si>
    <t>S8028222047</t>
  </si>
  <si>
    <t>S8028205012</t>
  </si>
  <si>
    <t>S8028057042</t>
  </si>
  <si>
    <t>S8028222048</t>
  </si>
  <si>
    <t>S8027815005</t>
  </si>
  <si>
    <t>S8028222034</t>
  </si>
  <si>
    <t>S8034728022</t>
  </si>
  <si>
    <t>S5007766056</t>
  </si>
  <si>
    <t>S8027815006</t>
  </si>
  <si>
    <t>S8028222035</t>
  </si>
  <si>
    <t>S8034728023</t>
  </si>
  <si>
    <t>S8035164041</t>
  </si>
  <si>
    <t>S5007766053</t>
  </si>
  <si>
    <t>S11014244005</t>
  </si>
  <si>
    <t>S8034728056</t>
  </si>
  <si>
    <t>S8035493003</t>
  </si>
  <si>
    <t>S8036712003</t>
  </si>
  <si>
    <t>S5007766054</t>
  </si>
  <si>
    <t>S11014244006</t>
  </si>
  <si>
    <t>S8034728057</t>
  </si>
  <si>
    <t>S8035493004</t>
  </si>
  <si>
    <t>S8036712004</t>
  </si>
  <si>
    <t>S8028205013</t>
  </si>
  <si>
    <t>S8028057043</t>
  </si>
  <si>
    <t>S8028222049</t>
  </si>
  <si>
    <t>S8028205014</t>
  </si>
  <si>
    <t>S8028057044</t>
  </si>
  <si>
    <t>S8028222050</t>
  </si>
  <si>
    <t>S8028205016</t>
  </si>
  <si>
    <t>S8028057045</t>
  </si>
  <si>
    <t>S8028222052</t>
  </si>
  <si>
    <t>S8028205015</t>
  </si>
  <si>
    <t>S8028057046</t>
  </si>
  <si>
    <t>S8028222051</t>
  </si>
  <si>
    <t>S8028205020</t>
  </si>
  <si>
    <t>S8028057050</t>
  </si>
  <si>
    <t>S8028222056</t>
  </si>
  <si>
    <t>S8028205009</t>
  </si>
  <si>
    <t>S8028057030</t>
  </si>
  <si>
    <t>S8028222045</t>
  </si>
  <si>
    <t>S8034266031</t>
  </si>
  <si>
    <t>S8034728054</t>
  </si>
  <si>
    <t>S8035164042</t>
  </si>
  <si>
    <t>S8028205010</t>
  </si>
  <si>
    <t>S8028057031</t>
  </si>
  <si>
    <t>S8028222046</t>
  </si>
  <si>
    <t>S8034266032</t>
  </si>
  <si>
    <t>S8034728021</t>
  </si>
  <si>
    <t>S8035164043</t>
  </si>
  <si>
    <t>S8034574001</t>
  </si>
  <si>
    <t>S8034583001</t>
  </si>
  <si>
    <t>S8035164044</t>
  </si>
  <si>
    <t>S8034574002</t>
  </si>
  <si>
    <t>S8034583002</t>
  </si>
  <si>
    <t>S8035164045</t>
  </si>
  <si>
    <t>S8034574003</t>
  </si>
  <si>
    <t>S8034583003</t>
  </si>
  <si>
    <t>S8035164046</t>
  </si>
  <si>
    <t>S8034574004</t>
  </si>
  <si>
    <t>S8034583004</t>
  </si>
  <si>
    <t>S8035164047</t>
  </si>
  <si>
    <t>S8034574005</t>
  </si>
  <si>
    <t>S8034583005</t>
  </si>
  <si>
    <t>S8035164048</t>
  </si>
  <si>
    <t>S8034574006</t>
  </si>
  <si>
    <t>S8034583006</t>
  </si>
  <si>
    <t>S8035164049</t>
  </si>
  <si>
    <t>S8034574007</t>
  </si>
  <si>
    <t>S8034583007</t>
  </si>
  <si>
    <t>S8035164050</t>
  </si>
  <si>
    <t>S8034574008</t>
  </si>
  <si>
    <t>S8034583008</t>
  </si>
  <si>
    <t>S8035164051</t>
  </si>
  <si>
    <t>S8034574009</t>
  </si>
  <si>
    <t>S8034583009</t>
  </si>
  <si>
    <t>S8035164052</t>
  </si>
  <si>
    <t>S8034574010</t>
  </si>
  <si>
    <t>S8034583010</t>
  </si>
  <si>
    <t>S8035164053</t>
  </si>
  <si>
    <t>S8034574011</t>
  </si>
  <si>
    <t>S8034583011</t>
  </si>
  <si>
    <t>S8035164054</t>
  </si>
  <si>
    <t>S8034574012</t>
  </si>
  <si>
    <t>S8034583012</t>
  </si>
  <si>
    <t>S8035164055</t>
  </si>
  <si>
    <t>S8034574013</t>
  </si>
  <si>
    <t>S8034583013</t>
  </si>
  <si>
    <t>S8035164056</t>
  </si>
  <si>
    <t>S8028039001</t>
  </si>
  <si>
    <t>S8028057023</t>
  </si>
  <si>
    <t>S8028222038</t>
  </si>
  <si>
    <t>S8034728050</t>
  </si>
  <si>
    <t>S8028205001</t>
  </si>
  <si>
    <t>S8028057033</t>
  </si>
  <si>
    <t>S8028222036</t>
  </si>
  <si>
    <t>S8032868001</t>
  </si>
  <si>
    <t>S8034266001</t>
  </si>
  <si>
    <t>S8034728024</t>
  </si>
  <si>
    <t>S8035164057</t>
  </si>
  <si>
    <t>S8033364001</t>
  </si>
  <si>
    <t>S8033430001</t>
  </si>
  <si>
    <t>S8034728030</t>
  </si>
  <si>
    <t>S8035164001</t>
  </si>
  <si>
    <t>S8033010001</t>
  </si>
  <si>
    <t>S8033433001</t>
  </si>
  <si>
    <t>S8034728025</t>
  </si>
  <si>
    <t>S8035164008</t>
  </si>
  <si>
    <t>S8033364002</t>
  </si>
  <si>
    <t>S8033430002</t>
  </si>
  <si>
    <t>S8034728031</t>
  </si>
  <si>
    <t>S8035164002</t>
  </si>
  <si>
    <t>S8028205019</t>
  </si>
  <si>
    <t>S8028057049</t>
  </si>
  <si>
    <t>S8028222055</t>
  </si>
  <si>
    <t>S8033364005</t>
  </si>
  <si>
    <t>S8033430005</t>
  </si>
  <si>
    <t>S8034728034</t>
  </si>
  <si>
    <t>S8035164005</t>
  </si>
  <si>
    <t>S8033364006</t>
  </si>
  <si>
    <t>S8033430006</t>
  </si>
  <si>
    <t>S8034728035</t>
  </si>
  <si>
    <t>S8035164006</t>
  </si>
  <si>
    <t>S8033364003</t>
  </si>
  <si>
    <t>S8033430003</t>
  </si>
  <si>
    <t>S8034728032</t>
  </si>
  <si>
    <t>S8035164003</t>
  </si>
  <si>
    <t>S8033364007</t>
  </si>
  <si>
    <t>S8033430007</t>
  </si>
  <si>
    <t>S8034728036</t>
  </si>
  <si>
    <t>S8035164007</t>
  </si>
  <si>
    <t>S8033364004</t>
  </si>
  <si>
    <t>S8033430004</t>
  </si>
  <si>
    <t>S8034728033</t>
  </si>
  <si>
    <t>S8035164004</t>
  </si>
  <si>
    <t>S8033010002</t>
  </si>
  <si>
    <t>S8033433002</t>
  </si>
  <si>
    <t>S8034728026</t>
  </si>
  <si>
    <t>S8033010003</t>
  </si>
  <si>
    <t>S8033433003</t>
  </si>
  <si>
    <t>S8034728027</t>
  </si>
  <si>
    <t>S8033010004</t>
  </si>
  <si>
    <t>S8033433004</t>
  </si>
  <si>
    <t>S8034728028</t>
  </si>
  <si>
    <t>S8033010005</t>
  </si>
  <si>
    <t>S8033433005</t>
  </si>
  <si>
    <t>S8034728029</t>
  </si>
  <si>
    <t>48445G</t>
  </si>
  <si>
    <t>S8027815003</t>
  </si>
  <si>
    <t>S8028222032</t>
  </si>
  <si>
    <t>S8034728048</t>
  </si>
  <si>
    <t>48645B</t>
  </si>
  <si>
    <t>S8027815002</t>
  </si>
  <si>
    <t>S8028222031</t>
  </si>
  <si>
    <t>S8034728047</t>
  </si>
  <si>
    <t>48645W</t>
  </si>
  <si>
    <t>S8027815001</t>
  </si>
  <si>
    <t>S8028222030</t>
  </si>
  <si>
    <t>S8034728046</t>
  </si>
  <si>
    <t>S8028057051</t>
  </si>
  <si>
    <t>S8034266035</t>
  </si>
  <si>
    <t>S8034728055</t>
  </si>
  <si>
    <t>S8034728058</t>
  </si>
  <si>
    <t>S8035164058</t>
  </si>
  <si>
    <t>S8028205021</t>
  </si>
  <si>
    <t>S11021777001</t>
  </si>
  <si>
    <t>S11021777002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</si>
</sst>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24">
    <font>
      <sz val="12"/>
      <color theme="1"/>
      <name val="等线"/>
      <charset val="136"/>
      <scheme val="minor"/>
    </font>
    <font>
      <sz val="12"/>
      <color theme="1"/>
      <name val="Calibri"/>
      <charset val="134"/>
    </font>
    <font>
      <sz val="8"/>
      <color theme="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selection activeCell="C26" sqref="C26"/>
    </sheetView>
  </sheetViews>
  <sheetFormatPr defaultColWidth="9" defaultRowHeight="15.75"/>
  <cols>
    <col min="1" max="1" width="10.625" style="1" customWidth="1"/>
    <col min="2" max="2" width="25.375" style="1" customWidth="1"/>
    <col min="3" max="3" width="5.875" style="1" customWidth="1"/>
    <col min="4" max="4" width="39.625" style="1" customWidth="1"/>
    <col min="5" max="5" width="33.75" style="1" customWidth="1"/>
    <col min="6" max="6" width="5.375" style="1" customWidth="1"/>
    <col min="7" max="7" width="15.75" style="1" customWidth="1"/>
    <col min="8" max="8" width="19.125" style="1" customWidth="1"/>
    <col min="9" max="9" width="6" style="1" customWidth="1"/>
    <col min="10" max="10" width="13.375" style="2" customWidth="1"/>
    <col min="11" max="11" width="6.625" style="1" customWidth="1"/>
    <col min="12" max="12" width="12.25" style="1" customWidth="1"/>
    <col min="13" max="13" width="11.5" style="1" customWidth="1"/>
    <col min="14" max="14" width="28.375" style="1" customWidth="1"/>
    <col min="15" max="16384" width="9" style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3" t="s">
        <v>14</v>
      </c>
      <c r="B2" s="3" t="s">
        <v>15</v>
      </c>
      <c r="C2" s="3">
        <v>400180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tr">
        <f>MID(H2,FIND("第",H2)+1,FIND("號",H2)-1-FIND("第",H2))</f>
        <v>026172</v>
      </c>
      <c r="J2" s="5">
        <v>558022</v>
      </c>
      <c r="K2" s="6" t="s">
        <v>21</v>
      </c>
      <c r="L2" s="5" t="s">
        <v>21</v>
      </c>
      <c r="M2" s="5" t="s">
        <v>21</v>
      </c>
      <c r="N2" s="7" t="s">
        <v>22</v>
      </c>
    </row>
    <row r="3" spans="1:14">
      <c r="A3" s="3" t="str">
        <f>A2</f>
        <v>Si/Xi</v>
      </c>
      <c r="B3" s="3" t="s">
        <v>15</v>
      </c>
      <c r="C3" s="3">
        <f t="shared" ref="C3" si="0">C2</f>
        <v>400180</v>
      </c>
      <c r="D3" s="3" t="str">
        <f t="shared" ref="D3" si="1">D2</f>
        <v>Tip Cover Accessory</v>
      </c>
      <c r="E3" s="3" t="str">
        <f t="shared" ref="E3" si="2">E2</f>
        <v>電燒剪刀絕緣蓋</v>
      </c>
      <c r="F3" s="3" t="str">
        <f t="shared" ref="F3" si="3">F2</f>
        <v>盒</v>
      </c>
      <c r="G3" s="3" t="s">
        <v>19</v>
      </c>
      <c r="H3" s="3" t="s">
        <v>23</v>
      </c>
      <c r="I3" s="3" t="str">
        <f>MID(H3,FIND("第",H3)+1,FIND("號",H3)-1-FIND("第",H3))</f>
        <v>034728</v>
      </c>
      <c r="J3" s="5">
        <v>558023</v>
      </c>
      <c r="K3" s="6" t="s">
        <v>21</v>
      </c>
      <c r="L3" s="5" t="s">
        <v>21</v>
      </c>
      <c r="M3" s="5" t="s">
        <v>21</v>
      </c>
      <c r="N3" s="7" t="s">
        <v>22</v>
      </c>
    </row>
    <row r="4" spans="1:14">
      <c r="A4" s="3" t="s">
        <v>24</v>
      </c>
      <c r="B4" s="3" t="s">
        <v>15</v>
      </c>
      <c r="C4" s="3">
        <v>470001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tr">
        <f>MID(H4,FIND("第",H4)+1,FIND("號",H4)-1-FIND("第",H4))</f>
        <v>028222</v>
      </c>
      <c r="J4" s="5">
        <v>558181</v>
      </c>
      <c r="K4" s="6" t="s">
        <v>21</v>
      </c>
      <c r="L4" s="5" t="s">
        <v>21</v>
      </c>
      <c r="M4" s="5" t="s">
        <v>21</v>
      </c>
      <c r="N4" s="7" t="s">
        <v>22</v>
      </c>
    </row>
    <row r="5" spans="1:14">
      <c r="A5" s="3" t="str">
        <f t="shared" ref="A5:A7" si="4">A4</f>
        <v>Xi</v>
      </c>
      <c r="B5" s="3" t="s">
        <v>15</v>
      </c>
      <c r="C5" s="3">
        <f t="shared" ref="C5:C7" si="5">C4</f>
        <v>470001</v>
      </c>
      <c r="D5" s="3" t="str">
        <f t="shared" ref="D5:D7" si="6">D4</f>
        <v>da Vinci Xi Potts Scissors</v>
      </c>
      <c r="E5" s="3" t="str">
        <f t="shared" ref="E5:E7" si="7">E4</f>
        <v>da Vinci Xi 尖型剪刀</v>
      </c>
      <c r="F5" s="3" t="str">
        <f t="shared" ref="F5:F7" si="8">F4</f>
        <v>支</v>
      </c>
      <c r="G5" s="3" t="s">
        <v>28</v>
      </c>
      <c r="H5" s="3" t="s">
        <v>30</v>
      </c>
      <c r="I5" s="3" t="str">
        <f>MID(H5,FIND("第",H5)+1,FIND("號",H5)-1-FIND("第",H5))</f>
        <v>028057</v>
      </c>
      <c r="J5" s="5">
        <v>558182</v>
      </c>
      <c r="K5" s="6" t="s">
        <v>21</v>
      </c>
      <c r="L5" s="5" t="s">
        <v>21</v>
      </c>
      <c r="M5" s="5" t="s">
        <v>21</v>
      </c>
      <c r="N5" s="7" t="s">
        <v>22</v>
      </c>
    </row>
    <row r="6" spans="1:14">
      <c r="A6" s="3" t="str">
        <f t="shared" si="4"/>
        <v>Xi</v>
      </c>
      <c r="B6" s="3" t="s">
        <v>15</v>
      </c>
      <c r="C6" s="3">
        <f t="shared" si="5"/>
        <v>470001</v>
      </c>
      <c r="D6" s="3" t="str">
        <f t="shared" si="6"/>
        <v>da Vinci Xi Potts Scissors</v>
      </c>
      <c r="E6" s="3" t="str">
        <f t="shared" si="7"/>
        <v>da Vinci Xi 尖型剪刀</v>
      </c>
      <c r="F6" s="3" t="str">
        <f t="shared" si="8"/>
        <v>支</v>
      </c>
      <c r="G6" s="3" t="s">
        <v>28</v>
      </c>
      <c r="H6" s="3" t="s">
        <v>31</v>
      </c>
      <c r="I6" s="3" t="str">
        <f>MID(H6,FIND("第",H6)+1,FIND("號",H6)-1-FIND("第",H6))</f>
        <v>027652</v>
      </c>
      <c r="J6" s="5">
        <v>558183</v>
      </c>
      <c r="K6" s="6" t="s">
        <v>21</v>
      </c>
      <c r="L6" s="5" t="s">
        <v>21</v>
      </c>
      <c r="M6" s="5" t="s">
        <v>21</v>
      </c>
      <c r="N6" s="7" t="s">
        <v>22</v>
      </c>
    </row>
    <row r="7" spans="1:14">
      <c r="A7" s="3" t="str">
        <f t="shared" si="4"/>
        <v>Xi</v>
      </c>
      <c r="B7" s="3" t="s">
        <v>15</v>
      </c>
      <c r="C7" s="3">
        <f t="shared" si="5"/>
        <v>470001</v>
      </c>
      <c r="D7" s="3" t="str">
        <f t="shared" si="6"/>
        <v>da Vinci Xi Potts Scissors</v>
      </c>
      <c r="E7" s="3" t="str">
        <f t="shared" si="7"/>
        <v>da Vinci Xi 尖型剪刀</v>
      </c>
      <c r="F7" s="3" t="str">
        <f t="shared" si="8"/>
        <v>支</v>
      </c>
      <c r="G7" s="3" t="s">
        <v>28</v>
      </c>
      <c r="H7" s="3" t="s">
        <v>23</v>
      </c>
      <c r="I7" s="3" t="str">
        <f>MID(H7,FIND("第",H7)+1,FIND("號",H7)-1-FIND("第",H7))</f>
        <v>034728</v>
      </c>
      <c r="J7" s="5">
        <v>558184</v>
      </c>
      <c r="K7" s="6" t="s">
        <v>21</v>
      </c>
      <c r="L7" s="5" t="s">
        <v>21</v>
      </c>
      <c r="M7" s="5" t="s">
        <v>21</v>
      </c>
      <c r="N7" s="7" t="s">
        <v>22</v>
      </c>
    </row>
    <row r="8" spans="1:14">
      <c r="A8" s="3" t="s">
        <v>24</v>
      </c>
      <c r="B8" s="3" t="s">
        <v>15</v>
      </c>
      <c r="C8" s="3">
        <v>470002</v>
      </c>
      <c r="D8" s="3" t="s">
        <v>32</v>
      </c>
      <c r="E8" s="3" t="s">
        <v>33</v>
      </c>
      <c r="F8" s="3" t="s">
        <v>18</v>
      </c>
      <c r="G8" s="3" t="s">
        <v>34</v>
      </c>
      <c r="H8" s="3" t="s">
        <v>29</v>
      </c>
      <c r="I8" s="3" t="str">
        <f>MID(H8,FIND("第",H8)+1,FIND("號",H8)-1-FIND("第",H8))</f>
        <v>028222</v>
      </c>
      <c r="J8" s="5" t="s">
        <v>21</v>
      </c>
      <c r="K8" s="6" t="s">
        <v>21</v>
      </c>
      <c r="L8" s="5" t="s">
        <v>21</v>
      </c>
      <c r="M8" s="5" t="s">
        <v>21</v>
      </c>
      <c r="N8" s="7" t="s">
        <v>22</v>
      </c>
    </row>
    <row r="9" spans="1:14">
      <c r="A9" s="3" t="str">
        <f t="shared" ref="A9:A10" si="9">A8</f>
        <v>Xi</v>
      </c>
      <c r="B9" s="3" t="s">
        <v>15</v>
      </c>
      <c r="C9" s="3">
        <f t="shared" ref="C9:C10" si="10">C8</f>
        <v>470002</v>
      </c>
      <c r="D9" s="3" t="str">
        <f t="shared" ref="D9:D10" si="11">D8</f>
        <v>da Vinci Xi 8 mm Cannula</v>
      </c>
      <c r="E9" s="3" t="str">
        <f t="shared" ref="E9:E10" si="12">E8</f>
        <v>da Vinci Xi 8 mm套管</v>
      </c>
      <c r="F9" s="3" t="str">
        <f t="shared" ref="F9:F10" si="13">F8</f>
        <v>盒</v>
      </c>
      <c r="G9" s="3" t="s">
        <v>34</v>
      </c>
      <c r="H9" s="3" t="s">
        <v>30</v>
      </c>
      <c r="I9" s="3" t="str">
        <f>MID(H9,FIND("第",H9)+1,FIND("號",H9)-1-FIND("第",H9))</f>
        <v>028057</v>
      </c>
      <c r="J9" s="5" t="s">
        <v>21</v>
      </c>
      <c r="K9" s="6" t="s">
        <v>21</v>
      </c>
      <c r="L9" s="5" t="s">
        <v>21</v>
      </c>
      <c r="M9" s="5" t="s">
        <v>21</v>
      </c>
      <c r="N9" s="7" t="s">
        <v>22</v>
      </c>
    </row>
    <row r="10" spans="1:14">
      <c r="A10" s="3" t="str">
        <f t="shared" si="9"/>
        <v>Xi</v>
      </c>
      <c r="B10" s="3" t="s">
        <v>15</v>
      </c>
      <c r="C10" s="3">
        <f t="shared" si="10"/>
        <v>470002</v>
      </c>
      <c r="D10" s="3" t="str">
        <f t="shared" si="11"/>
        <v>da Vinci Xi 8 mm Cannula</v>
      </c>
      <c r="E10" s="3" t="str">
        <f t="shared" si="12"/>
        <v>da Vinci Xi 8 mm套管</v>
      </c>
      <c r="F10" s="3" t="str">
        <f t="shared" si="13"/>
        <v>盒</v>
      </c>
      <c r="G10" s="3" t="s">
        <v>34</v>
      </c>
      <c r="H10" s="3" t="s">
        <v>31</v>
      </c>
      <c r="I10" s="3" t="str">
        <f>MID(H10,FIND("第",H10)+1,FIND("號",H10)-1-FIND("第",H10))</f>
        <v>027652</v>
      </c>
      <c r="J10" s="5">
        <v>564044</v>
      </c>
      <c r="K10" s="6" t="s">
        <v>21</v>
      </c>
      <c r="L10" s="5" t="s">
        <v>21</v>
      </c>
      <c r="M10" s="5" t="s">
        <v>21</v>
      </c>
      <c r="N10" s="7" t="s">
        <v>22</v>
      </c>
    </row>
    <row r="11" spans="1:14">
      <c r="A11" s="3" t="s">
        <v>24</v>
      </c>
      <c r="B11" s="3" t="s">
        <v>15</v>
      </c>
      <c r="C11" s="3">
        <v>470004</v>
      </c>
      <c r="D11" s="3" t="s">
        <v>35</v>
      </c>
      <c r="E11" s="3" t="s">
        <v>36</v>
      </c>
      <c r="F11" s="3" t="s">
        <v>18</v>
      </c>
      <c r="G11" s="3" t="s">
        <v>34</v>
      </c>
      <c r="H11" s="3" t="s">
        <v>29</v>
      </c>
      <c r="I11" s="3" t="str">
        <f>MID(H11,FIND("第",H11)+1,FIND("號",H11)-1-FIND("第",H11))</f>
        <v>028222</v>
      </c>
      <c r="J11" s="5" t="s">
        <v>21</v>
      </c>
      <c r="K11" s="6" t="s">
        <v>21</v>
      </c>
      <c r="L11" s="5" t="s">
        <v>21</v>
      </c>
      <c r="M11" s="5" t="s">
        <v>21</v>
      </c>
      <c r="N11" s="7" t="s">
        <v>22</v>
      </c>
    </row>
    <row r="12" spans="1:14">
      <c r="A12" s="3" t="str">
        <f t="shared" ref="A12:A13" si="14">A11</f>
        <v>Xi</v>
      </c>
      <c r="B12" s="3" t="s">
        <v>15</v>
      </c>
      <c r="C12" s="3">
        <f t="shared" ref="C12:C13" si="15">C11</f>
        <v>470004</v>
      </c>
      <c r="D12" s="3" t="str">
        <f t="shared" ref="D12:D13" si="16">D11</f>
        <v>da Vinci Xi 8 mm Cannula, Long</v>
      </c>
      <c r="E12" s="3" t="str">
        <f t="shared" ref="E12:E13" si="17">E11</f>
        <v>da Vinci Xi 8 mm套管, 加長型</v>
      </c>
      <c r="F12" s="3" t="str">
        <f t="shared" ref="F12:F13" si="18">F11</f>
        <v>盒</v>
      </c>
      <c r="G12" s="3" t="s">
        <v>34</v>
      </c>
      <c r="H12" s="3" t="s">
        <v>30</v>
      </c>
      <c r="I12" s="3" t="str">
        <f>MID(H12,FIND("第",H12)+1,FIND("號",H12)-1-FIND("第",H12))</f>
        <v>028057</v>
      </c>
      <c r="J12" s="5" t="s">
        <v>21</v>
      </c>
      <c r="K12" s="6" t="s">
        <v>21</v>
      </c>
      <c r="L12" s="5" t="s">
        <v>21</v>
      </c>
      <c r="M12" s="5" t="s">
        <v>21</v>
      </c>
      <c r="N12" s="7" t="s">
        <v>22</v>
      </c>
    </row>
    <row r="13" spans="1:14">
      <c r="A13" s="3" t="str">
        <f t="shared" si="14"/>
        <v>Xi</v>
      </c>
      <c r="B13" s="3" t="s">
        <v>15</v>
      </c>
      <c r="C13" s="3">
        <f t="shared" si="15"/>
        <v>470004</v>
      </c>
      <c r="D13" s="3" t="str">
        <f t="shared" si="16"/>
        <v>da Vinci Xi 8 mm Cannula, Long</v>
      </c>
      <c r="E13" s="3" t="str">
        <f t="shared" si="17"/>
        <v>da Vinci Xi 8 mm套管, 加長型</v>
      </c>
      <c r="F13" s="3" t="str">
        <f t="shared" si="18"/>
        <v>盒</v>
      </c>
      <c r="G13" s="3" t="s">
        <v>34</v>
      </c>
      <c r="H13" s="3" t="s">
        <v>31</v>
      </c>
      <c r="I13" s="3" t="str">
        <f>MID(H13,FIND("第",H13)+1,FIND("號",H13)-1-FIND("第",H13))</f>
        <v>027652</v>
      </c>
      <c r="J13" s="5">
        <v>564045</v>
      </c>
      <c r="K13" s="6" t="s">
        <v>21</v>
      </c>
      <c r="L13" s="5" t="s">
        <v>21</v>
      </c>
      <c r="M13" s="5" t="s">
        <v>21</v>
      </c>
      <c r="N13" s="7" t="s">
        <v>22</v>
      </c>
    </row>
    <row r="14" spans="1:14">
      <c r="A14" s="3" t="s">
        <v>24</v>
      </c>
      <c r="B14" s="3" t="s">
        <v>15</v>
      </c>
      <c r="C14" s="3">
        <v>470007</v>
      </c>
      <c r="D14" s="3" t="s">
        <v>37</v>
      </c>
      <c r="E14" s="3" t="s">
        <v>38</v>
      </c>
      <c r="F14" s="3" t="s">
        <v>27</v>
      </c>
      <c r="G14" s="3" t="s">
        <v>28</v>
      </c>
      <c r="H14" s="3" t="s">
        <v>29</v>
      </c>
      <c r="I14" s="3" t="str">
        <f>MID(H14,FIND("第",H14)+1,FIND("號",H14)-1-FIND("第",H14))</f>
        <v>028222</v>
      </c>
      <c r="J14" s="5">
        <v>558441</v>
      </c>
      <c r="K14" s="6" t="s">
        <v>21</v>
      </c>
      <c r="L14" s="5" t="s">
        <v>21</v>
      </c>
      <c r="M14" s="5" t="s">
        <v>21</v>
      </c>
      <c r="N14" s="7" t="s">
        <v>22</v>
      </c>
    </row>
    <row r="15" spans="1:14">
      <c r="A15" s="3" t="str">
        <f t="shared" ref="A15:A18" si="19">A14</f>
        <v>Xi</v>
      </c>
      <c r="B15" s="3" t="s">
        <v>15</v>
      </c>
      <c r="C15" s="3">
        <f t="shared" ref="C15:C18" si="20">C14</f>
        <v>470007</v>
      </c>
      <c r="D15" s="3" t="str">
        <f t="shared" ref="D15:D18" si="21">D14</f>
        <v>da Vinci Xi Round Tip Scissors</v>
      </c>
      <c r="E15" s="3" t="str">
        <f t="shared" ref="E15:E18" si="22">E14</f>
        <v>da Vinci Xi 圓型剪</v>
      </c>
      <c r="F15" s="3" t="str">
        <f t="shared" ref="F15:F18" si="23">F14</f>
        <v>支</v>
      </c>
      <c r="G15" s="3" t="s">
        <v>28</v>
      </c>
      <c r="H15" s="3" t="s">
        <v>30</v>
      </c>
      <c r="I15" s="3" t="str">
        <f>MID(H15,FIND("第",H15)+1,FIND("號",H15)-1-FIND("第",H15))</f>
        <v>028057</v>
      </c>
      <c r="J15" s="5">
        <v>558442</v>
      </c>
      <c r="K15" s="6" t="s">
        <v>21</v>
      </c>
      <c r="L15" s="5" t="s">
        <v>21</v>
      </c>
      <c r="M15" s="5" t="s">
        <v>21</v>
      </c>
      <c r="N15" s="7" t="s">
        <v>22</v>
      </c>
    </row>
    <row r="16" spans="1:14">
      <c r="A16" s="3" t="str">
        <f t="shared" si="19"/>
        <v>Xi</v>
      </c>
      <c r="B16" s="3" t="s">
        <v>15</v>
      </c>
      <c r="C16" s="3">
        <f t="shared" si="20"/>
        <v>470007</v>
      </c>
      <c r="D16" s="3" t="str">
        <f t="shared" si="21"/>
        <v>da Vinci Xi Round Tip Scissors</v>
      </c>
      <c r="E16" s="3" t="str">
        <f t="shared" si="22"/>
        <v>da Vinci Xi 圓型剪</v>
      </c>
      <c r="F16" s="3" t="str">
        <f t="shared" si="23"/>
        <v>支</v>
      </c>
      <c r="G16" s="3" t="s">
        <v>28</v>
      </c>
      <c r="H16" s="3" t="s">
        <v>39</v>
      </c>
      <c r="I16" s="3" t="str">
        <f>MID(H16,FIND("第",H16)+1,FIND("號",H16)-1-FIND("第",H16))</f>
        <v>028205</v>
      </c>
      <c r="J16" s="5">
        <v>558443</v>
      </c>
      <c r="K16" s="6" t="s">
        <v>21</v>
      </c>
      <c r="L16" s="5" t="s">
        <v>21</v>
      </c>
      <c r="M16" s="5" t="s">
        <v>21</v>
      </c>
      <c r="N16" s="7" t="s">
        <v>22</v>
      </c>
    </row>
    <row r="17" spans="1:14">
      <c r="A17" s="3" t="str">
        <f t="shared" si="19"/>
        <v>Xi</v>
      </c>
      <c r="B17" s="3" t="s">
        <v>15</v>
      </c>
      <c r="C17" s="3">
        <f t="shared" si="20"/>
        <v>470007</v>
      </c>
      <c r="D17" s="3" t="str">
        <f t="shared" si="21"/>
        <v>da Vinci Xi Round Tip Scissors</v>
      </c>
      <c r="E17" s="3" t="str">
        <f t="shared" si="22"/>
        <v>da Vinci Xi 圓型剪</v>
      </c>
      <c r="F17" s="3" t="str">
        <f t="shared" si="23"/>
        <v>支</v>
      </c>
      <c r="G17" s="3" t="s">
        <v>28</v>
      </c>
      <c r="H17" s="3" t="s">
        <v>40</v>
      </c>
      <c r="I17" s="3" t="str">
        <f>MID(H17,FIND("第",H17)+1,FIND("號",H17)-1-FIND("第",H17))</f>
        <v>034266</v>
      </c>
      <c r="J17" s="5">
        <v>558445</v>
      </c>
      <c r="K17" s="6" t="s">
        <v>21</v>
      </c>
      <c r="L17" s="5" t="s">
        <v>21</v>
      </c>
      <c r="M17" s="5" t="s">
        <v>21</v>
      </c>
      <c r="N17" s="7" t="s">
        <v>22</v>
      </c>
    </row>
    <row r="18" spans="1:14">
      <c r="A18" s="3" t="str">
        <f t="shared" si="19"/>
        <v>Xi</v>
      </c>
      <c r="B18" s="3" t="s">
        <v>15</v>
      </c>
      <c r="C18" s="3">
        <f t="shared" si="20"/>
        <v>470007</v>
      </c>
      <c r="D18" s="3" t="str">
        <f t="shared" si="21"/>
        <v>da Vinci Xi Round Tip Scissors</v>
      </c>
      <c r="E18" s="3" t="str">
        <f t="shared" si="22"/>
        <v>da Vinci Xi 圓型剪</v>
      </c>
      <c r="F18" s="3" t="str">
        <f t="shared" si="23"/>
        <v>支</v>
      </c>
      <c r="G18" s="3" t="s">
        <v>28</v>
      </c>
      <c r="H18" s="3" t="s">
        <v>23</v>
      </c>
      <c r="I18" s="3" t="str">
        <f>MID(H18,FIND("第",H18)+1,FIND("號",H18)-1-FIND("第",H18))</f>
        <v>034728</v>
      </c>
      <c r="J18" s="5">
        <v>558444</v>
      </c>
      <c r="K18" s="6" t="s">
        <v>21</v>
      </c>
      <c r="L18" s="5" t="s">
        <v>21</v>
      </c>
      <c r="M18" s="5" t="s">
        <v>21</v>
      </c>
      <c r="N18" s="7" t="s">
        <v>22</v>
      </c>
    </row>
    <row r="19" spans="1:14">
      <c r="A19" s="3" t="s">
        <v>24</v>
      </c>
      <c r="B19" s="3" t="s">
        <v>15</v>
      </c>
      <c r="C19" s="3">
        <v>470008</v>
      </c>
      <c r="D19" s="3" t="s">
        <v>41</v>
      </c>
      <c r="E19" s="3" t="s">
        <v>42</v>
      </c>
      <c r="F19" s="3" t="s">
        <v>18</v>
      </c>
      <c r="G19" s="3" t="s">
        <v>34</v>
      </c>
      <c r="H19" s="3" t="s">
        <v>29</v>
      </c>
      <c r="I19" s="3" t="str">
        <f>MID(H19,FIND("第",H19)+1,FIND("號",H19)-1-FIND("第",H19))</f>
        <v>028222</v>
      </c>
      <c r="J19" s="5" t="s">
        <v>21</v>
      </c>
      <c r="K19" s="6" t="s">
        <v>21</v>
      </c>
      <c r="L19" s="5" t="s">
        <v>21</v>
      </c>
      <c r="M19" s="5" t="s">
        <v>21</v>
      </c>
      <c r="N19" s="7" t="s">
        <v>22</v>
      </c>
    </row>
    <row r="20" spans="1:14">
      <c r="A20" s="3" t="str">
        <f t="shared" ref="A20:A21" si="24">A19</f>
        <v>Xi</v>
      </c>
      <c r="B20" s="3" t="s">
        <v>15</v>
      </c>
      <c r="C20" s="3">
        <f t="shared" ref="C20:C21" si="25">C19</f>
        <v>470008</v>
      </c>
      <c r="D20" s="3" t="str">
        <f t="shared" ref="D20:D21" si="26">D19</f>
        <v>da Vinci Xi 8 mm Blunt Obturator</v>
      </c>
      <c r="E20" s="3" t="str">
        <f t="shared" ref="E20:E21" si="27">E19</f>
        <v>da Vinci Xi 8 mm鈍頭穿刺針</v>
      </c>
      <c r="F20" s="3" t="str">
        <f t="shared" ref="F20:F21" si="28">F19</f>
        <v>盒</v>
      </c>
      <c r="G20" s="3" t="s">
        <v>34</v>
      </c>
      <c r="H20" s="3" t="s">
        <v>30</v>
      </c>
      <c r="I20" s="3" t="str">
        <f>MID(H20,FIND("第",H20)+1,FIND("號",H20)-1-FIND("第",H20))</f>
        <v>028057</v>
      </c>
      <c r="J20" s="5" t="s">
        <v>21</v>
      </c>
      <c r="K20" s="6" t="s">
        <v>21</v>
      </c>
      <c r="L20" s="5" t="s">
        <v>21</v>
      </c>
      <c r="M20" s="5" t="s">
        <v>21</v>
      </c>
      <c r="N20" s="7" t="s">
        <v>22</v>
      </c>
    </row>
    <row r="21" spans="1:14">
      <c r="A21" s="3" t="str">
        <f t="shared" si="24"/>
        <v>Xi</v>
      </c>
      <c r="B21" s="3" t="s">
        <v>15</v>
      </c>
      <c r="C21" s="3">
        <f t="shared" si="25"/>
        <v>470008</v>
      </c>
      <c r="D21" s="3" t="str">
        <f t="shared" si="26"/>
        <v>da Vinci Xi 8 mm Blunt Obturator</v>
      </c>
      <c r="E21" s="3" t="str">
        <f t="shared" si="27"/>
        <v>da Vinci Xi 8 mm鈍頭穿刺針</v>
      </c>
      <c r="F21" s="3" t="str">
        <f t="shared" si="28"/>
        <v>盒</v>
      </c>
      <c r="G21" s="3" t="s">
        <v>34</v>
      </c>
      <c r="H21" s="3" t="s">
        <v>31</v>
      </c>
      <c r="I21" s="3" t="str">
        <f>MID(H21,FIND("第",H21)+1,FIND("號",H21)-1-FIND("第",H21))</f>
        <v>027652</v>
      </c>
      <c r="J21" s="5">
        <v>564046</v>
      </c>
      <c r="K21" s="6" t="s">
        <v>21</v>
      </c>
      <c r="L21" s="5" t="s">
        <v>21</v>
      </c>
      <c r="M21" s="5" t="s">
        <v>21</v>
      </c>
      <c r="N21" s="7" t="s">
        <v>22</v>
      </c>
    </row>
    <row r="22" spans="1:14">
      <c r="A22" s="3" t="s">
        <v>24</v>
      </c>
      <c r="B22" s="3" t="s">
        <v>15</v>
      </c>
      <c r="C22" s="3">
        <v>470009</v>
      </c>
      <c r="D22" s="3" t="s">
        <v>43</v>
      </c>
      <c r="E22" s="3" t="s">
        <v>44</v>
      </c>
      <c r="F22" s="3" t="s">
        <v>18</v>
      </c>
      <c r="G22" s="3" t="s">
        <v>34</v>
      </c>
      <c r="H22" s="3" t="s">
        <v>29</v>
      </c>
      <c r="I22" s="3" t="str">
        <f>MID(H22,FIND("第",H22)+1,FIND("號",H22)-1-FIND("第",H22))</f>
        <v>028222</v>
      </c>
      <c r="J22" s="5" t="s">
        <v>21</v>
      </c>
      <c r="K22" s="6" t="s">
        <v>21</v>
      </c>
      <c r="L22" s="5" t="s">
        <v>21</v>
      </c>
      <c r="M22" s="5" t="s">
        <v>21</v>
      </c>
      <c r="N22" s="7" t="s">
        <v>22</v>
      </c>
    </row>
    <row r="23" spans="1:14">
      <c r="A23" s="3" t="str">
        <f t="shared" ref="A23:A24" si="29">A22</f>
        <v>Xi</v>
      </c>
      <c r="B23" s="3" t="s">
        <v>15</v>
      </c>
      <c r="C23" s="3">
        <f t="shared" ref="C23:C24" si="30">C22</f>
        <v>470009</v>
      </c>
      <c r="D23" s="3" t="str">
        <f t="shared" ref="D23:D24" si="31">D22</f>
        <v>da Vinci Xi 8 mm Blunt Obturator, Long</v>
      </c>
      <c r="E23" s="3" t="str">
        <f t="shared" ref="E23:E24" si="32">E22</f>
        <v>da Vinci Xi 8 mm鈍頭穿刺針, 加長型</v>
      </c>
      <c r="F23" s="3" t="str">
        <f t="shared" ref="F23:F24" si="33">F22</f>
        <v>盒</v>
      </c>
      <c r="G23" s="3" t="s">
        <v>34</v>
      </c>
      <c r="H23" s="3" t="s">
        <v>30</v>
      </c>
      <c r="I23" s="3" t="str">
        <f>MID(H23,FIND("第",H23)+1,FIND("號",H23)-1-FIND("第",H23))</f>
        <v>028057</v>
      </c>
      <c r="J23" s="5" t="s">
        <v>21</v>
      </c>
      <c r="K23" s="6" t="s">
        <v>21</v>
      </c>
      <c r="L23" s="5" t="s">
        <v>21</v>
      </c>
      <c r="M23" s="5" t="s">
        <v>21</v>
      </c>
      <c r="N23" s="7" t="s">
        <v>22</v>
      </c>
    </row>
    <row r="24" spans="1:14">
      <c r="A24" s="3" t="str">
        <f t="shared" si="29"/>
        <v>Xi</v>
      </c>
      <c r="B24" s="3" t="s">
        <v>15</v>
      </c>
      <c r="C24" s="3">
        <f t="shared" si="30"/>
        <v>470009</v>
      </c>
      <c r="D24" s="3" t="str">
        <f t="shared" si="31"/>
        <v>da Vinci Xi 8 mm Blunt Obturator, Long</v>
      </c>
      <c r="E24" s="3" t="str">
        <f t="shared" si="32"/>
        <v>da Vinci Xi 8 mm鈍頭穿刺針, 加長型</v>
      </c>
      <c r="F24" s="3" t="str">
        <f t="shared" si="33"/>
        <v>盒</v>
      </c>
      <c r="G24" s="3" t="s">
        <v>34</v>
      </c>
      <c r="H24" s="3" t="s">
        <v>31</v>
      </c>
      <c r="I24" s="3" t="str">
        <f>MID(H24,FIND("第",H24)+1,FIND("號",H24)-1-FIND("第",H24))</f>
        <v>027652</v>
      </c>
      <c r="J24" s="5">
        <v>564047</v>
      </c>
      <c r="K24" s="6" t="s">
        <v>21</v>
      </c>
      <c r="L24" s="5" t="s">
        <v>21</v>
      </c>
      <c r="M24" s="5" t="s">
        <v>21</v>
      </c>
      <c r="N24" s="7" t="s">
        <v>22</v>
      </c>
    </row>
    <row r="25" spans="1:14">
      <c r="A25" s="3" t="s">
        <v>24</v>
      </c>
      <c r="B25" s="3" t="s">
        <v>15</v>
      </c>
      <c r="C25" s="3">
        <v>470015</v>
      </c>
      <c r="D25" s="3" t="s">
        <v>45</v>
      </c>
      <c r="E25" s="3" t="s">
        <v>46</v>
      </c>
      <c r="F25" s="3" t="s">
        <v>18</v>
      </c>
      <c r="G25" s="3" t="s">
        <v>47</v>
      </c>
      <c r="H25" s="3" t="s">
        <v>48</v>
      </c>
      <c r="I25" s="3" t="str">
        <f>MID(H25,FIND("第",H25)+1,FIND("號",H25)-1-FIND("第",H25))</f>
        <v>019177</v>
      </c>
      <c r="J25" s="5">
        <v>552861</v>
      </c>
      <c r="K25" s="6" t="s">
        <v>21</v>
      </c>
      <c r="L25" s="5" t="s">
        <v>21</v>
      </c>
      <c r="M25" s="5" t="s">
        <v>21</v>
      </c>
      <c r="N25" s="7" t="s">
        <v>22</v>
      </c>
    </row>
    <row r="26" spans="1:14">
      <c r="A26" s="3" t="e">
        <f>#REF!</f>
        <v>#REF!</v>
      </c>
      <c r="B26" s="3" t="s">
        <v>15</v>
      </c>
      <c r="C26" s="3">
        <v>470015</v>
      </c>
      <c r="D26" s="3" t="e">
        <f>#REF!</f>
        <v>#REF!</v>
      </c>
      <c r="E26" s="3" t="e">
        <f>#REF!</f>
        <v>#REF!</v>
      </c>
      <c r="F26" s="3" t="e">
        <f>#REF!</f>
        <v>#REF!</v>
      </c>
      <c r="G26" s="3" t="s">
        <v>47</v>
      </c>
      <c r="H26" s="3" t="s">
        <v>31</v>
      </c>
      <c r="I26" s="3" t="str">
        <f t="shared" ref="I26:I64" si="34">MID(H26,FIND("第",H26)+1,FIND("號",H26)-1-FIND("第",H26))</f>
        <v>027652</v>
      </c>
      <c r="J26" s="5" t="s">
        <v>21</v>
      </c>
      <c r="K26" s="6" t="s">
        <v>21</v>
      </c>
      <c r="L26" s="5" t="s">
        <v>21</v>
      </c>
      <c r="M26" s="5" t="s">
        <v>21</v>
      </c>
      <c r="N26" s="7" t="s">
        <v>22</v>
      </c>
    </row>
    <row r="27" spans="1:14">
      <c r="A27" s="3" t="e">
        <f>A26</f>
        <v>#REF!</v>
      </c>
      <c r="B27" s="3" t="s">
        <v>15</v>
      </c>
      <c r="C27" s="3">
        <f>C26</f>
        <v>470015</v>
      </c>
      <c r="D27" s="3" t="e">
        <f>D26</f>
        <v>#REF!</v>
      </c>
      <c r="E27" s="3" t="e">
        <f>E26</f>
        <v>#REF!</v>
      </c>
      <c r="F27" s="3" t="e">
        <f>F26</f>
        <v>#REF!</v>
      </c>
      <c r="G27" s="3" t="s">
        <v>47</v>
      </c>
      <c r="H27" s="3" t="s">
        <v>49</v>
      </c>
      <c r="I27" s="3" t="str">
        <f t="shared" si="34"/>
        <v>022473</v>
      </c>
      <c r="J27" s="5">
        <v>558265</v>
      </c>
      <c r="K27" s="6" t="s">
        <v>21</v>
      </c>
      <c r="L27" s="5" t="s">
        <v>21</v>
      </c>
      <c r="M27" s="5" t="s">
        <v>21</v>
      </c>
      <c r="N27" s="7" t="s">
        <v>22</v>
      </c>
    </row>
    <row r="28" spans="1:14">
      <c r="A28" s="3" t="e">
        <f>A27</f>
        <v>#REF!</v>
      </c>
      <c r="B28" s="3" t="s">
        <v>15</v>
      </c>
      <c r="C28" s="3">
        <f>C27</f>
        <v>470015</v>
      </c>
      <c r="D28" s="3" t="e">
        <f>D27</f>
        <v>#REF!</v>
      </c>
      <c r="E28" s="3" t="e">
        <f>E27</f>
        <v>#REF!</v>
      </c>
      <c r="F28" s="3" t="e">
        <f>F27</f>
        <v>#REF!</v>
      </c>
      <c r="G28" s="3" t="s">
        <v>47</v>
      </c>
      <c r="H28" s="3" t="s">
        <v>50</v>
      </c>
      <c r="I28" s="3" t="str">
        <f t="shared" si="34"/>
        <v>020435</v>
      </c>
      <c r="J28" s="5">
        <v>558266</v>
      </c>
      <c r="K28" s="6" t="s">
        <v>21</v>
      </c>
      <c r="L28" s="5" t="s">
        <v>21</v>
      </c>
      <c r="M28" s="5" t="s">
        <v>21</v>
      </c>
      <c r="N28" s="7" t="s">
        <v>22</v>
      </c>
    </row>
    <row r="29" spans="1:14">
      <c r="A29" s="3" t="s">
        <v>24</v>
      </c>
      <c r="B29" s="3" t="s">
        <v>15</v>
      </c>
      <c r="C29" s="3">
        <v>470033</v>
      </c>
      <c r="D29" s="3" t="s">
        <v>51</v>
      </c>
      <c r="E29" s="3" t="s">
        <v>52</v>
      </c>
      <c r="F29" s="3" t="s">
        <v>27</v>
      </c>
      <c r="G29" s="3" t="s">
        <v>53</v>
      </c>
      <c r="H29" s="3" t="s">
        <v>29</v>
      </c>
      <c r="I29" s="3" t="str">
        <f t="shared" si="34"/>
        <v>028222</v>
      </c>
      <c r="J29" s="5">
        <v>558243</v>
      </c>
      <c r="K29" s="6" t="s">
        <v>21</v>
      </c>
      <c r="L29" s="5" t="s">
        <v>21</v>
      </c>
      <c r="M29" s="5" t="s">
        <v>21</v>
      </c>
      <c r="N29" s="7" t="s">
        <v>22</v>
      </c>
    </row>
    <row r="30" spans="1:14">
      <c r="A30" s="3" t="str">
        <f t="shared" ref="A30:A33" si="35">A29</f>
        <v>Xi</v>
      </c>
      <c r="B30" s="3" t="s">
        <v>15</v>
      </c>
      <c r="C30" s="3">
        <f t="shared" ref="C30:C33" si="36">C29</f>
        <v>470033</v>
      </c>
      <c r="D30" s="3" t="str">
        <f t="shared" ref="D30:D33" si="37">D29</f>
        <v>da Vinci Xi Black Diamond Micro Forceps</v>
      </c>
      <c r="E30" s="3" t="str">
        <f t="shared" ref="E30:E33" si="38">E29</f>
        <v>da Vinci Xi 迷你鉗子</v>
      </c>
      <c r="F30" s="3" t="str">
        <f t="shared" ref="F30:F33" si="39">F29</f>
        <v>支</v>
      </c>
      <c r="G30" s="3" t="s">
        <v>53</v>
      </c>
      <c r="H30" s="3" t="s">
        <v>30</v>
      </c>
      <c r="I30" s="3" t="str">
        <f t="shared" si="34"/>
        <v>028057</v>
      </c>
      <c r="J30" s="5">
        <v>558242</v>
      </c>
      <c r="K30" s="6" t="s">
        <v>21</v>
      </c>
      <c r="L30" s="5" t="s">
        <v>21</v>
      </c>
      <c r="M30" s="5" t="s">
        <v>21</v>
      </c>
      <c r="N30" s="7" t="s">
        <v>22</v>
      </c>
    </row>
    <row r="31" spans="1:14">
      <c r="A31" s="3" t="str">
        <f t="shared" si="35"/>
        <v>Xi</v>
      </c>
      <c r="B31" s="3" t="s">
        <v>15</v>
      </c>
      <c r="C31" s="3">
        <f t="shared" si="36"/>
        <v>470033</v>
      </c>
      <c r="D31" s="3" t="str">
        <f t="shared" si="37"/>
        <v>da Vinci Xi Black Diamond Micro Forceps</v>
      </c>
      <c r="E31" s="3" t="str">
        <f t="shared" si="38"/>
        <v>da Vinci Xi 迷你鉗子</v>
      </c>
      <c r="F31" s="3" t="str">
        <f t="shared" si="39"/>
        <v>支</v>
      </c>
      <c r="G31" s="3" t="s">
        <v>53</v>
      </c>
      <c r="H31" s="3" t="s">
        <v>31</v>
      </c>
      <c r="I31" s="3" t="str">
        <f t="shared" si="34"/>
        <v>027652</v>
      </c>
      <c r="J31" s="5">
        <v>558241</v>
      </c>
      <c r="K31" s="6" t="s">
        <v>21</v>
      </c>
      <c r="L31" s="5" t="s">
        <v>21</v>
      </c>
      <c r="M31" s="5" t="s">
        <v>21</v>
      </c>
      <c r="N31" s="7" t="s">
        <v>22</v>
      </c>
    </row>
    <row r="32" spans="1:14">
      <c r="A32" s="3" t="str">
        <f t="shared" si="35"/>
        <v>Xi</v>
      </c>
      <c r="B32" s="3" t="s">
        <v>15</v>
      </c>
      <c r="C32" s="3">
        <f t="shared" si="36"/>
        <v>470033</v>
      </c>
      <c r="D32" s="3" t="str">
        <f t="shared" si="37"/>
        <v>da Vinci Xi Black Diamond Micro Forceps</v>
      </c>
      <c r="E32" s="3" t="str">
        <f t="shared" si="38"/>
        <v>da Vinci Xi 迷你鉗子</v>
      </c>
      <c r="F32" s="3" t="str">
        <f t="shared" si="39"/>
        <v>支</v>
      </c>
      <c r="G32" s="3" t="s">
        <v>53</v>
      </c>
      <c r="H32" s="3" t="s">
        <v>40</v>
      </c>
      <c r="I32" s="3" t="str">
        <f t="shared" si="34"/>
        <v>034266</v>
      </c>
      <c r="J32" s="5">
        <v>558245</v>
      </c>
      <c r="K32" s="6" t="s">
        <v>21</v>
      </c>
      <c r="L32" s="5" t="s">
        <v>21</v>
      </c>
      <c r="M32" s="5" t="s">
        <v>21</v>
      </c>
      <c r="N32" s="7" t="s">
        <v>22</v>
      </c>
    </row>
    <row r="33" spans="1:14">
      <c r="A33" s="3" t="str">
        <f t="shared" si="35"/>
        <v>Xi</v>
      </c>
      <c r="B33" s="3" t="s">
        <v>15</v>
      </c>
      <c r="C33" s="3">
        <f t="shared" si="36"/>
        <v>470033</v>
      </c>
      <c r="D33" s="3" t="str">
        <f t="shared" si="37"/>
        <v>da Vinci Xi Black Diamond Micro Forceps</v>
      </c>
      <c r="E33" s="3" t="str">
        <f t="shared" si="38"/>
        <v>da Vinci Xi 迷你鉗子</v>
      </c>
      <c r="F33" s="3" t="str">
        <f t="shared" si="39"/>
        <v>支</v>
      </c>
      <c r="G33" s="3" t="s">
        <v>53</v>
      </c>
      <c r="H33" s="3" t="s">
        <v>23</v>
      </c>
      <c r="I33" s="3" t="str">
        <f t="shared" si="34"/>
        <v>034728</v>
      </c>
      <c r="J33" s="5">
        <v>558244</v>
      </c>
      <c r="K33" s="6" t="s">
        <v>21</v>
      </c>
      <c r="L33" s="5" t="s">
        <v>21</v>
      </c>
      <c r="M33" s="5" t="s">
        <v>21</v>
      </c>
      <c r="N33" s="7" t="s">
        <v>22</v>
      </c>
    </row>
    <row r="34" spans="1:14">
      <c r="A34" s="3" t="s">
        <v>24</v>
      </c>
      <c r="B34" s="3" t="s">
        <v>15</v>
      </c>
      <c r="C34" s="3">
        <v>470036</v>
      </c>
      <c r="D34" s="3" t="s">
        <v>54</v>
      </c>
      <c r="E34" s="3" t="s">
        <v>55</v>
      </c>
      <c r="F34" s="3" t="s">
        <v>27</v>
      </c>
      <c r="G34" s="3" t="s">
        <v>28</v>
      </c>
      <c r="H34" s="3" t="s">
        <v>29</v>
      </c>
      <c r="I34" s="3" t="str">
        <f t="shared" si="34"/>
        <v>028222</v>
      </c>
      <c r="J34" s="5">
        <v>558471</v>
      </c>
      <c r="K34" s="6" t="s">
        <v>21</v>
      </c>
      <c r="L34" s="5" t="s">
        <v>21</v>
      </c>
      <c r="M34" s="5" t="s">
        <v>21</v>
      </c>
      <c r="N34" s="7" t="s">
        <v>22</v>
      </c>
    </row>
    <row r="35" spans="1:14">
      <c r="A35" s="3" t="str">
        <f t="shared" ref="A35:A38" si="40">A34</f>
        <v>Xi</v>
      </c>
      <c r="B35" s="3" t="s">
        <v>15</v>
      </c>
      <c r="C35" s="3">
        <f t="shared" ref="C35:C38" si="41">C34</f>
        <v>470036</v>
      </c>
      <c r="D35" s="3" t="str">
        <f t="shared" ref="D35:D38" si="42">D34</f>
        <v>da Vinci Xi Debakey Forceps</v>
      </c>
      <c r="E35" s="3" t="str">
        <f t="shared" ref="E35:E38" si="43">E34</f>
        <v>da Vinci Xi 狄氏鉗</v>
      </c>
      <c r="F35" s="3" t="str">
        <f t="shared" ref="F35:F38" si="44">F34</f>
        <v>支</v>
      </c>
      <c r="G35" s="3" t="s">
        <v>28</v>
      </c>
      <c r="H35" s="3" t="s">
        <v>30</v>
      </c>
      <c r="I35" s="3" t="str">
        <f t="shared" si="34"/>
        <v>028057</v>
      </c>
      <c r="J35" s="5">
        <v>558472</v>
      </c>
      <c r="K35" s="6" t="s">
        <v>21</v>
      </c>
      <c r="L35" s="5" t="s">
        <v>21</v>
      </c>
      <c r="M35" s="5" t="s">
        <v>21</v>
      </c>
      <c r="N35" s="7" t="s">
        <v>22</v>
      </c>
    </row>
    <row r="36" spans="1:14">
      <c r="A36" s="3" t="str">
        <f t="shared" si="40"/>
        <v>Xi</v>
      </c>
      <c r="B36" s="3" t="s">
        <v>15</v>
      </c>
      <c r="C36" s="3">
        <f t="shared" si="41"/>
        <v>470036</v>
      </c>
      <c r="D36" s="3" t="str">
        <f t="shared" si="42"/>
        <v>da Vinci Xi Debakey Forceps</v>
      </c>
      <c r="E36" s="3" t="str">
        <f t="shared" si="43"/>
        <v>da Vinci Xi 狄氏鉗</v>
      </c>
      <c r="F36" s="3" t="str">
        <f t="shared" si="44"/>
        <v>支</v>
      </c>
      <c r="G36" s="3" t="s">
        <v>28</v>
      </c>
      <c r="H36" s="3" t="s">
        <v>39</v>
      </c>
      <c r="I36" s="3" t="str">
        <f t="shared" si="34"/>
        <v>028205</v>
      </c>
      <c r="J36" s="5">
        <v>558473</v>
      </c>
      <c r="K36" s="6" t="s">
        <v>21</v>
      </c>
      <c r="L36" s="5" t="s">
        <v>21</v>
      </c>
      <c r="M36" s="5" t="s">
        <v>21</v>
      </c>
      <c r="N36" s="7" t="s">
        <v>22</v>
      </c>
    </row>
    <row r="37" spans="1:14">
      <c r="A37" s="3" t="str">
        <f t="shared" si="40"/>
        <v>Xi</v>
      </c>
      <c r="B37" s="3" t="s">
        <v>15</v>
      </c>
      <c r="C37" s="3">
        <f t="shared" si="41"/>
        <v>470036</v>
      </c>
      <c r="D37" s="3" t="str">
        <f t="shared" si="42"/>
        <v>da Vinci Xi Debakey Forceps</v>
      </c>
      <c r="E37" s="3" t="str">
        <f t="shared" si="43"/>
        <v>da Vinci Xi 狄氏鉗</v>
      </c>
      <c r="F37" s="3" t="str">
        <f t="shared" si="44"/>
        <v>支</v>
      </c>
      <c r="G37" s="3" t="s">
        <v>28</v>
      </c>
      <c r="H37" s="3" t="s">
        <v>40</v>
      </c>
      <c r="I37" s="3" t="str">
        <f t="shared" si="34"/>
        <v>034266</v>
      </c>
      <c r="J37" s="5">
        <v>558475</v>
      </c>
      <c r="K37" s="6" t="s">
        <v>21</v>
      </c>
      <c r="L37" s="5" t="s">
        <v>21</v>
      </c>
      <c r="M37" s="5" t="s">
        <v>21</v>
      </c>
      <c r="N37" s="7" t="s">
        <v>22</v>
      </c>
    </row>
    <row r="38" spans="1:14">
      <c r="A38" s="3" t="str">
        <f t="shared" si="40"/>
        <v>Xi</v>
      </c>
      <c r="B38" s="3" t="s">
        <v>15</v>
      </c>
      <c r="C38" s="3">
        <f t="shared" si="41"/>
        <v>470036</v>
      </c>
      <c r="D38" s="3" t="str">
        <f t="shared" si="42"/>
        <v>da Vinci Xi Debakey Forceps</v>
      </c>
      <c r="E38" s="3" t="str">
        <f t="shared" si="43"/>
        <v>da Vinci Xi 狄氏鉗</v>
      </c>
      <c r="F38" s="3" t="str">
        <f t="shared" si="44"/>
        <v>支</v>
      </c>
      <c r="G38" s="3" t="s">
        <v>28</v>
      </c>
      <c r="H38" s="3" t="s">
        <v>23</v>
      </c>
      <c r="I38" s="3" t="str">
        <f t="shared" si="34"/>
        <v>034728</v>
      </c>
      <c r="J38" s="5">
        <v>558474</v>
      </c>
      <c r="K38" s="6" t="s">
        <v>21</v>
      </c>
      <c r="L38" s="5" t="s">
        <v>21</v>
      </c>
      <c r="M38" s="5" t="s">
        <v>21</v>
      </c>
      <c r="N38" s="7" t="s">
        <v>22</v>
      </c>
    </row>
    <row r="39" spans="1:14">
      <c r="A39" s="3" t="s">
        <v>56</v>
      </c>
      <c r="B39" s="3" t="s">
        <v>15</v>
      </c>
      <c r="C39" s="3">
        <v>470048</v>
      </c>
      <c r="D39" s="3" t="s">
        <v>57</v>
      </c>
      <c r="E39" s="3" t="s">
        <v>58</v>
      </c>
      <c r="F39" s="3" t="s">
        <v>27</v>
      </c>
      <c r="G39" s="3" t="s">
        <v>28</v>
      </c>
      <c r="H39" s="3" t="s">
        <v>29</v>
      </c>
      <c r="I39" s="3" t="str">
        <f t="shared" si="34"/>
        <v>028222</v>
      </c>
      <c r="J39" s="5" t="s">
        <v>21</v>
      </c>
      <c r="K39" s="6" t="s">
        <v>21</v>
      </c>
      <c r="L39" s="5" t="s">
        <v>21</v>
      </c>
      <c r="M39" s="5" t="s">
        <v>21</v>
      </c>
      <c r="N39" s="7" t="s">
        <v>22</v>
      </c>
    </row>
    <row r="40" spans="1:14">
      <c r="A40" s="3" t="str">
        <f t="shared" ref="A40:A43" si="45">A39</f>
        <v>Xi-NEUP</v>
      </c>
      <c r="B40" s="3" t="s">
        <v>15</v>
      </c>
      <c r="C40" s="3">
        <f t="shared" ref="C40:C43" si="46">C39</f>
        <v>470048</v>
      </c>
      <c r="D40" s="3" t="str">
        <f t="shared" ref="D40:D43" si="47">D39</f>
        <v>da Vinci Xi Long Tip Forceps</v>
      </c>
      <c r="E40" s="3" t="str">
        <f t="shared" ref="E40:E43" si="48">E39</f>
        <v>da Vinci Xi 長型鉗子</v>
      </c>
      <c r="F40" s="3" t="str">
        <f t="shared" ref="F40:F43" si="49">F39</f>
        <v>支</v>
      </c>
      <c r="G40" s="3" t="s">
        <v>28</v>
      </c>
      <c r="H40" s="3" t="s">
        <v>30</v>
      </c>
      <c r="I40" s="3" t="str">
        <f t="shared" si="34"/>
        <v>028057</v>
      </c>
      <c r="J40" s="5">
        <v>558152</v>
      </c>
      <c r="K40" s="6" t="s">
        <v>21</v>
      </c>
      <c r="L40" s="5" t="s">
        <v>21</v>
      </c>
      <c r="M40" s="5" t="s">
        <v>21</v>
      </c>
      <c r="N40" s="7" t="s">
        <v>22</v>
      </c>
    </row>
    <row r="41" spans="1:14">
      <c r="A41" s="3" t="str">
        <f t="shared" si="45"/>
        <v>Xi-NEUP</v>
      </c>
      <c r="B41" s="3" t="s">
        <v>15</v>
      </c>
      <c r="C41" s="3">
        <f t="shared" si="46"/>
        <v>470048</v>
      </c>
      <c r="D41" s="3" t="str">
        <f t="shared" si="47"/>
        <v>da Vinci Xi Long Tip Forceps</v>
      </c>
      <c r="E41" s="3" t="str">
        <f t="shared" si="48"/>
        <v>da Vinci Xi 長型鉗子</v>
      </c>
      <c r="F41" s="3" t="str">
        <f t="shared" si="49"/>
        <v>支</v>
      </c>
      <c r="G41" s="3" t="s">
        <v>28</v>
      </c>
      <c r="H41" s="3" t="s">
        <v>31</v>
      </c>
      <c r="I41" s="3" t="str">
        <f t="shared" si="34"/>
        <v>027652</v>
      </c>
      <c r="J41" s="5">
        <v>558151</v>
      </c>
      <c r="K41" s="6" t="s">
        <v>21</v>
      </c>
      <c r="L41" s="5" t="s">
        <v>21</v>
      </c>
      <c r="M41" s="5" t="s">
        <v>21</v>
      </c>
      <c r="N41" s="7" t="s">
        <v>22</v>
      </c>
    </row>
    <row r="42" spans="1:14">
      <c r="A42" s="3" t="str">
        <f t="shared" si="45"/>
        <v>Xi-NEUP</v>
      </c>
      <c r="B42" s="3" t="s">
        <v>15</v>
      </c>
      <c r="C42" s="3">
        <f t="shared" si="46"/>
        <v>470048</v>
      </c>
      <c r="D42" s="3" t="str">
        <f t="shared" si="47"/>
        <v>da Vinci Xi Long Tip Forceps</v>
      </c>
      <c r="E42" s="3" t="str">
        <f t="shared" si="48"/>
        <v>da Vinci Xi 長型鉗子</v>
      </c>
      <c r="F42" s="3" t="str">
        <f t="shared" si="49"/>
        <v>支</v>
      </c>
      <c r="G42" s="3" t="s">
        <v>28</v>
      </c>
      <c r="H42" s="3" t="s">
        <v>40</v>
      </c>
      <c r="I42" s="3" t="str">
        <f t="shared" si="34"/>
        <v>034266</v>
      </c>
      <c r="J42" s="5">
        <v>558155</v>
      </c>
      <c r="K42" s="6" t="s">
        <v>21</v>
      </c>
      <c r="L42" s="5" t="s">
        <v>21</v>
      </c>
      <c r="M42" s="5" t="s">
        <v>21</v>
      </c>
      <c r="N42" s="7" t="s">
        <v>22</v>
      </c>
    </row>
    <row r="43" spans="1:14">
      <c r="A43" s="3" t="str">
        <f t="shared" si="45"/>
        <v>Xi-NEUP</v>
      </c>
      <c r="B43" s="3" t="s">
        <v>15</v>
      </c>
      <c r="C43" s="3">
        <f t="shared" si="46"/>
        <v>470048</v>
      </c>
      <c r="D43" s="3" t="str">
        <f t="shared" si="47"/>
        <v>da Vinci Xi Long Tip Forceps</v>
      </c>
      <c r="E43" s="3" t="str">
        <f t="shared" si="48"/>
        <v>da Vinci Xi 長型鉗子</v>
      </c>
      <c r="F43" s="3" t="str">
        <f t="shared" si="49"/>
        <v>支</v>
      </c>
      <c r="G43" s="3" t="s">
        <v>28</v>
      </c>
      <c r="H43" s="3" t="s">
        <v>23</v>
      </c>
      <c r="I43" s="3" t="str">
        <f t="shared" si="34"/>
        <v>034728</v>
      </c>
      <c r="J43" s="5">
        <v>558153</v>
      </c>
      <c r="K43" s="6" t="s">
        <v>21</v>
      </c>
      <c r="L43" s="5" t="s">
        <v>21</v>
      </c>
      <c r="M43" s="5" t="s">
        <v>21</v>
      </c>
      <c r="N43" s="7" t="s">
        <v>22</v>
      </c>
    </row>
    <row r="44" spans="1:14">
      <c r="A44" s="3" t="s">
        <v>56</v>
      </c>
      <c r="B44" s="3" t="s">
        <v>15</v>
      </c>
      <c r="C44" s="3">
        <v>470049</v>
      </c>
      <c r="D44" s="3" t="s">
        <v>59</v>
      </c>
      <c r="E44" s="3" t="s">
        <v>60</v>
      </c>
      <c r="F44" s="3" t="s">
        <v>27</v>
      </c>
      <c r="G44" s="3" t="s">
        <v>28</v>
      </c>
      <c r="H44" s="3" t="s">
        <v>29</v>
      </c>
      <c r="I44" s="3" t="str">
        <f t="shared" si="34"/>
        <v>028222</v>
      </c>
      <c r="J44" s="5">
        <v>558421</v>
      </c>
      <c r="K44" s="6" t="s">
        <v>21</v>
      </c>
      <c r="L44" s="5" t="s">
        <v>21</v>
      </c>
      <c r="M44" s="5" t="s">
        <v>21</v>
      </c>
      <c r="N44" s="7" t="s">
        <v>22</v>
      </c>
    </row>
    <row r="45" spans="1:14">
      <c r="A45" s="3" t="str">
        <f t="shared" ref="A45:A48" si="50">A44</f>
        <v>Xi-NEUP</v>
      </c>
      <c r="B45" s="3" t="s">
        <v>15</v>
      </c>
      <c r="C45" s="3">
        <f t="shared" ref="C45:C48" si="51">C44</f>
        <v>470049</v>
      </c>
      <c r="D45" s="3" t="str">
        <f t="shared" ref="D45:D48" si="52">D44</f>
        <v>da Vinci Xi Cadiere Forceps</v>
      </c>
      <c r="E45" s="3" t="str">
        <f t="shared" ref="E45:E48" si="53">E44</f>
        <v>da Vinci Xi 卡氏鉗</v>
      </c>
      <c r="F45" s="3" t="str">
        <f t="shared" ref="F45:F48" si="54">F44</f>
        <v>支</v>
      </c>
      <c r="G45" s="3" t="s">
        <v>28</v>
      </c>
      <c r="H45" s="3" t="s">
        <v>30</v>
      </c>
      <c r="I45" s="3" t="str">
        <f t="shared" si="34"/>
        <v>028057</v>
      </c>
      <c r="J45" s="5">
        <v>558422</v>
      </c>
      <c r="K45" s="6" t="s">
        <v>21</v>
      </c>
      <c r="L45" s="5" t="s">
        <v>21</v>
      </c>
      <c r="M45" s="5" t="s">
        <v>21</v>
      </c>
      <c r="N45" s="7" t="s">
        <v>22</v>
      </c>
    </row>
    <row r="46" spans="1:14">
      <c r="A46" s="3" t="str">
        <f t="shared" si="50"/>
        <v>Xi-NEUP</v>
      </c>
      <c r="B46" s="3" t="s">
        <v>15</v>
      </c>
      <c r="C46" s="3">
        <f t="shared" si="51"/>
        <v>470049</v>
      </c>
      <c r="D46" s="3" t="str">
        <f t="shared" si="52"/>
        <v>da Vinci Xi Cadiere Forceps</v>
      </c>
      <c r="E46" s="3" t="str">
        <f t="shared" si="53"/>
        <v>da Vinci Xi 卡氏鉗</v>
      </c>
      <c r="F46" s="3" t="str">
        <f t="shared" si="54"/>
        <v>支</v>
      </c>
      <c r="G46" s="3" t="s">
        <v>28</v>
      </c>
      <c r="H46" s="3" t="s">
        <v>39</v>
      </c>
      <c r="I46" s="3" t="str">
        <f t="shared" si="34"/>
        <v>028205</v>
      </c>
      <c r="J46" s="5">
        <v>558423</v>
      </c>
      <c r="K46" s="6" t="s">
        <v>21</v>
      </c>
      <c r="L46" s="5" t="s">
        <v>21</v>
      </c>
      <c r="M46" s="5" t="s">
        <v>21</v>
      </c>
      <c r="N46" s="7" t="s">
        <v>22</v>
      </c>
    </row>
    <row r="47" spans="1:14">
      <c r="A47" s="3" t="str">
        <f t="shared" si="50"/>
        <v>Xi-NEUP</v>
      </c>
      <c r="B47" s="3" t="s">
        <v>15</v>
      </c>
      <c r="C47" s="3">
        <f t="shared" si="51"/>
        <v>470049</v>
      </c>
      <c r="D47" s="3" t="str">
        <f t="shared" si="52"/>
        <v>da Vinci Xi Cadiere Forceps</v>
      </c>
      <c r="E47" s="3" t="str">
        <f t="shared" si="53"/>
        <v>da Vinci Xi 卡氏鉗</v>
      </c>
      <c r="F47" s="3" t="str">
        <f t="shared" si="54"/>
        <v>支</v>
      </c>
      <c r="G47" s="3" t="s">
        <v>28</v>
      </c>
      <c r="H47" s="3" t="s">
        <v>40</v>
      </c>
      <c r="I47" s="3" t="str">
        <f t="shared" si="34"/>
        <v>034266</v>
      </c>
      <c r="J47" s="5">
        <v>558425</v>
      </c>
      <c r="K47" s="6" t="s">
        <v>21</v>
      </c>
      <c r="L47" s="5" t="s">
        <v>21</v>
      </c>
      <c r="M47" s="5" t="s">
        <v>21</v>
      </c>
      <c r="N47" s="7" t="s">
        <v>22</v>
      </c>
    </row>
    <row r="48" spans="1:14">
      <c r="A48" s="3" t="str">
        <f t="shared" si="50"/>
        <v>Xi-NEUP</v>
      </c>
      <c r="B48" s="3" t="s">
        <v>15</v>
      </c>
      <c r="C48" s="3">
        <f t="shared" si="51"/>
        <v>470049</v>
      </c>
      <c r="D48" s="3" t="str">
        <f t="shared" si="52"/>
        <v>da Vinci Xi Cadiere Forceps</v>
      </c>
      <c r="E48" s="3" t="str">
        <f t="shared" si="53"/>
        <v>da Vinci Xi 卡氏鉗</v>
      </c>
      <c r="F48" s="3" t="str">
        <f t="shared" si="54"/>
        <v>支</v>
      </c>
      <c r="G48" s="3" t="s">
        <v>28</v>
      </c>
      <c r="H48" s="3" t="s">
        <v>23</v>
      </c>
      <c r="I48" s="3" t="str">
        <f t="shared" si="34"/>
        <v>034728</v>
      </c>
      <c r="J48" s="5">
        <v>558424</v>
      </c>
      <c r="K48" s="6" t="s">
        <v>21</v>
      </c>
      <c r="L48" s="5" t="s">
        <v>21</v>
      </c>
      <c r="M48" s="5" t="s">
        <v>21</v>
      </c>
      <c r="N48" s="7" t="s">
        <v>22</v>
      </c>
    </row>
    <row r="49" spans="1:14">
      <c r="A49" s="3" t="s">
        <v>56</v>
      </c>
      <c r="B49" s="3" t="s">
        <v>15</v>
      </c>
      <c r="C49" s="3">
        <v>470093</v>
      </c>
      <c r="D49" s="3" t="s">
        <v>61</v>
      </c>
      <c r="E49" s="3" t="s">
        <v>62</v>
      </c>
      <c r="F49" s="3" t="s">
        <v>27</v>
      </c>
      <c r="G49" s="3" t="s">
        <v>28</v>
      </c>
      <c r="H49" s="3" t="s">
        <v>29</v>
      </c>
      <c r="I49" s="3" t="str">
        <f t="shared" si="34"/>
        <v>028222</v>
      </c>
      <c r="J49" s="5">
        <v>558131</v>
      </c>
      <c r="K49" s="6" t="s">
        <v>21</v>
      </c>
      <c r="L49" s="5" t="s">
        <v>21</v>
      </c>
      <c r="M49" s="5" t="s">
        <v>21</v>
      </c>
      <c r="N49" s="7" t="s">
        <v>22</v>
      </c>
    </row>
    <row r="50" spans="1:14">
      <c r="A50" s="3" t="str">
        <f t="shared" ref="A50:A53" si="55">A49</f>
        <v>Xi-NEUP</v>
      </c>
      <c r="B50" s="3" t="s">
        <v>15</v>
      </c>
      <c r="C50" s="3">
        <f t="shared" ref="C50:C53" si="56">C49</f>
        <v>470093</v>
      </c>
      <c r="D50" s="3" t="str">
        <f t="shared" ref="D50:D53" si="57">D49</f>
        <v>da Vinci Xi ProGrasp Forceps</v>
      </c>
      <c r="E50" s="3" t="str">
        <f t="shared" ref="E50:E53" si="58">E49</f>
        <v>da Vinci Xi 組織夾</v>
      </c>
      <c r="F50" s="3" t="str">
        <f t="shared" ref="F50:F53" si="59">F49</f>
        <v>支</v>
      </c>
      <c r="G50" s="3" t="s">
        <v>28</v>
      </c>
      <c r="H50" s="3" t="s">
        <v>30</v>
      </c>
      <c r="I50" s="3" t="str">
        <f t="shared" si="34"/>
        <v>028057</v>
      </c>
      <c r="J50" s="5" t="s">
        <v>21</v>
      </c>
      <c r="K50" s="6" t="s">
        <v>21</v>
      </c>
      <c r="L50" s="5" t="s">
        <v>21</v>
      </c>
      <c r="M50" s="5" t="s">
        <v>21</v>
      </c>
      <c r="N50" s="7" t="s">
        <v>22</v>
      </c>
    </row>
    <row r="51" spans="1:14">
      <c r="A51" s="3" t="str">
        <f t="shared" si="55"/>
        <v>Xi-NEUP</v>
      </c>
      <c r="B51" s="3" t="s">
        <v>15</v>
      </c>
      <c r="C51" s="3">
        <f t="shared" si="56"/>
        <v>470093</v>
      </c>
      <c r="D51" s="3" t="str">
        <f t="shared" si="57"/>
        <v>da Vinci Xi ProGrasp Forceps</v>
      </c>
      <c r="E51" s="3" t="str">
        <f t="shared" si="58"/>
        <v>da Vinci Xi 組織夾</v>
      </c>
      <c r="F51" s="3" t="str">
        <f t="shared" si="59"/>
        <v>支</v>
      </c>
      <c r="G51" s="3" t="s">
        <v>28</v>
      </c>
      <c r="H51" s="3" t="s">
        <v>31</v>
      </c>
      <c r="I51" s="3" t="str">
        <f t="shared" si="34"/>
        <v>027652</v>
      </c>
      <c r="J51" s="5">
        <v>558133</v>
      </c>
      <c r="K51" s="6" t="s">
        <v>21</v>
      </c>
      <c r="L51" s="5" t="s">
        <v>21</v>
      </c>
      <c r="M51" s="5" t="s">
        <v>21</v>
      </c>
      <c r="N51" s="7" t="s">
        <v>22</v>
      </c>
    </row>
    <row r="52" spans="1:14">
      <c r="A52" s="3" t="str">
        <f t="shared" si="55"/>
        <v>Xi-NEUP</v>
      </c>
      <c r="B52" s="3" t="s">
        <v>15</v>
      </c>
      <c r="C52" s="3">
        <f t="shared" si="56"/>
        <v>470093</v>
      </c>
      <c r="D52" s="3" t="str">
        <f t="shared" si="57"/>
        <v>da Vinci Xi ProGrasp Forceps</v>
      </c>
      <c r="E52" s="3" t="str">
        <f t="shared" si="58"/>
        <v>da Vinci Xi 組織夾</v>
      </c>
      <c r="F52" s="3" t="str">
        <f t="shared" si="59"/>
        <v>支</v>
      </c>
      <c r="G52" s="3" t="s">
        <v>28</v>
      </c>
      <c r="H52" s="3" t="s">
        <v>40</v>
      </c>
      <c r="I52" s="3" t="str">
        <f t="shared" si="34"/>
        <v>034266</v>
      </c>
      <c r="J52" s="5" t="s">
        <v>21</v>
      </c>
      <c r="K52" s="6" t="s">
        <v>21</v>
      </c>
      <c r="L52" s="5" t="s">
        <v>21</v>
      </c>
      <c r="M52" s="5" t="s">
        <v>21</v>
      </c>
      <c r="N52" s="7" t="s">
        <v>22</v>
      </c>
    </row>
    <row r="53" spans="1:14">
      <c r="A53" s="3" t="str">
        <f t="shared" si="55"/>
        <v>Xi-NEUP</v>
      </c>
      <c r="B53" s="3" t="s">
        <v>15</v>
      </c>
      <c r="C53" s="3">
        <f t="shared" si="56"/>
        <v>470093</v>
      </c>
      <c r="D53" s="3" t="str">
        <f t="shared" si="57"/>
        <v>da Vinci Xi ProGrasp Forceps</v>
      </c>
      <c r="E53" s="3" t="str">
        <f t="shared" si="58"/>
        <v>da Vinci Xi 組織夾</v>
      </c>
      <c r="F53" s="3" t="str">
        <f t="shared" si="59"/>
        <v>支</v>
      </c>
      <c r="G53" s="3" t="s">
        <v>28</v>
      </c>
      <c r="H53" s="3" t="s">
        <v>23</v>
      </c>
      <c r="I53" s="3" t="str">
        <f t="shared" si="34"/>
        <v>034728</v>
      </c>
      <c r="J53" s="5">
        <v>558134</v>
      </c>
      <c r="K53" s="6" t="s">
        <v>21</v>
      </c>
      <c r="L53" s="5" t="s">
        <v>21</v>
      </c>
      <c r="M53" s="5" t="s">
        <v>21</v>
      </c>
      <c r="N53" s="7" t="s">
        <v>22</v>
      </c>
    </row>
    <row r="54" spans="1:14">
      <c r="A54" s="3" t="s">
        <v>56</v>
      </c>
      <c r="B54" s="3" t="s">
        <v>15</v>
      </c>
      <c r="C54" s="3">
        <v>470171</v>
      </c>
      <c r="D54" s="3" t="s">
        <v>63</v>
      </c>
      <c r="E54" s="3" t="s">
        <v>64</v>
      </c>
      <c r="F54" s="3" t="s">
        <v>27</v>
      </c>
      <c r="G54" s="3" t="s">
        <v>28</v>
      </c>
      <c r="H54" s="3" t="s">
        <v>29</v>
      </c>
      <c r="I54" s="3" t="str">
        <f t="shared" si="34"/>
        <v>028222</v>
      </c>
      <c r="J54" s="5">
        <v>558081</v>
      </c>
      <c r="K54" s="6" t="s">
        <v>21</v>
      </c>
      <c r="L54" s="5" t="s">
        <v>21</v>
      </c>
      <c r="M54" s="5" t="s">
        <v>21</v>
      </c>
      <c r="N54" s="7" t="s">
        <v>22</v>
      </c>
    </row>
    <row r="55" spans="1:14">
      <c r="A55" s="3" t="str">
        <f t="shared" ref="A55:A58" si="60">A54</f>
        <v>Xi-NEUP</v>
      </c>
      <c r="B55" s="3" t="s">
        <v>15</v>
      </c>
      <c r="C55" s="3">
        <f t="shared" ref="C55:C58" si="61">C54</f>
        <v>470171</v>
      </c>
      <c r="D55" s="3" t="str">
        <f t="shared" ref="D55:D58" si="62">D54</f>
        <v>da Vinci Xi Micro Bipolar Forceps</v>
      </c>
      <c r="E55" s="3" t="str">
        <f t="shared" ref="E55:E58" si="63">E54</f>
        <v>da Vinci Xi 迷你雙極電燒</v>
      </c>
      <c r="F55" s="3" t="str">
        <f t="shared" ref="F55:F58" si="64">F54</f>
        <v>支</v>
      </c>
      <c r="G55" s="3" t="s">
        <v>28</v>
      </c>
      <c r="H55" s="3" t="s">
        <v>30</v>
      </c>
      <c r="I55" s="3" t="str">
        <f t="shared" si="34"/>
        <v>028057</v>
      </c>
      <c r="J55" s="5">
        <v>558082</v>
      </c>
      <c r="K55" s="6" t="s">
        <v>21</v>
      </c>
      <c r="L55" s="5" t="s">
        <v>21</v>
      </c>
      <c r="M55" s="5" t="s">
        <v>21</v>
      </c>
      <c r="N55" s="7" t="s">
        <v>22</v>
      </c>
    </row>
    <row r="56" spans="1:14">
      <c r="A56" s="3" t="str">
        <f t="shared" si="60"/>
        <v>Xi-NEUP</v>
      </c>
      <c r="B56" s="3" t="s">
        <v>15</v>
      </c>
      <c r="C56" s="3">
        <f t="shared" si="61"/>
        <v>470171</v>
      </c>
      <c r="D56" s="3" t="str">
        <f t="shared" si="62"/>
        <v>da Vinci Xi Micro Bipolar Forceps</v>
      </c>
      <c r="E56" s="3" t="str">
        <f t="shared" si="63"/>
        <v>da Vinci Xi 迷你雙極電燒</v>
      </c>
      <c r="F56" s="3" t="str">
        <f t="shared" si="64"/>
        <v>支</v>
      </c>
      <c r="G56" s="3" t="s">
        <v>28</v>
      </c>
      <c r="H56" s="3" t="s">
        <v>31</v>
      </c>
      <c r="I56" s="3" t="str">
        <f t="shared" si="34"/>
        <v>027652</v>
      </c>
      <c r="J56" s="5">
        <v>558083</v>
      </c>
      <c r="K56" s="6" t="s">
        <v>21</v>
      </c>
      <c r="L56" s="5" t="s">
        <v>21</v>
      </c>
      <c r="M56" s="5" t="s">
        <v>21</v>
      </c>
      <c r="N56" s="7" t="s">
        <v>22</v>
      </c>
    </row>
    <row r="57" spans="1:14">
      <c r="A57" s="3" t="str">
        <f t="shared" si="60"/>
        <v>Xi-NEUP</v>
      </c>
      <c r="B57" s="3" t="s">
        <v>15</v>
      </c>
      <c r="C57" s="3">
        <f t="shared" si="61"/>
        <v>470171</v>
      </c>
      <c r="D57" s="3" t="str">
        <f t="shared" si="62"/>
        <v>da Vinci Xi Micro Bipolar Forceps</v>
      </c>
      <c r="E57" s="3" t="str">
        <f t="shared" si="63"/>
        <v>da Vinci Xi 迷你雙極電燒</v>
      </c>
      <c r="F57" s="3" t="str">
        <f t="shared" si="64"/>
        <v>支</v>
      </c>
      <c r="G57" s="3" t="s">
        <v>28</v>
      </c>
      <c r="H57" s="3" t="s">
        <v>40</v>
      </c>
      <c r="I57" s="3" t="str">
        <f t="shared" si="34"/>
        <v>034266</v>
      </c>
      <c r="J57" s="5">
        <v>558085</v>
      </c>
      <c r="K57" s="6" t="s">
        <v>21</v>
      </c>
      <c r="L57" s="5" t="s">
        <v>21</v>
      </c>
      <c r="M57" s="5" t="s">
        <v>21</v>
      </c>
      <c r="N57" s="7" t="s">
        <v>22</v>
      </c>
    </row>
    <row r="58" spans="1:14">
      <c r="A58" s="3" t="str">
        <f t="shared" si="60"/>
        <v>Xi-NEUP</v>
      </c>
      <c r="B58" s="3" t="s">
        <v>15</v>
      </c>
      <c r="C58" s="3">
        <f t="shared" si="61"/>
        <v>470171</v>
      </c>
      <c r="D58" s="3" t="str">
        <f t="shared" si="62"/>
        <v>da Vinci Xi Micro Bipolar Forceps</v>
      </c>
      <c r="E58" s="3" t="str">
        <f t="shared" si="63"/>
        <v>da Vinci Xi 迷你雙極電燒</v>
      </c>
      <c r="F58" s="3" t="str">
        <f t="shared" si="64"/>
        <v>支</v>
      </c>
      <c r="G58" s="3" t="s">
        <v>28</v>
      </c>
      <c r="H58" s="3" t="s">
        <v>23</v>
      </c>
      <c r="I58" s="3" t="str">
        <f t="shared" si="34"/>
        <v>034728</v>
      </c>
      <c r="J58" s="5">
        <v>558084</v>
      </c>
      <c r="K58" s="6" t="s">
        <v>21</v>
      </c>
      <c r="L58" s="5" t="s">
        <v>21</v>
      </c>
      <c r="M58" s="5" t="s">
        <v>21</v>
      </c>
      <c r="N58" s="7" t="s">
        <v>22</v>
      </c>
    </row>
    <row r="59" spans="1:14">
      <c r="A59" s="3" t="s">
        <v>56</v>
      </c>
      <c r="B59" s="3" t="s">
        <v>15</v>
      </c>
      <c r="C59" s="3">
        <v>470172</v>
      </c>
      <c r="D59" s="3" t="s">
        <v>65</v>
      </c>
      <c r="E59" s="3" t="s">
        <v>66</v>
      </c>
      <c r="F59" s="3" t="s">
        <v>27</v>
      </c>
      <c r="G59" s="3" t="s">
        <v>28</v>
      </c>
      <c r="H59" s="3" t="s">
        <v>29</v>
      </c>
      <c r="I59" s="3" t="str">
        <f t="shared" si="34"/>
        <v>028222</v>
      </c>
      <c r="J59" s="5">
        <v>558051</v>
      </c>
      <c r="K59" s="6" t="s">
        <v>21</v>
      </c>
      <c r="L59" s="5" t="s">
        <v>21</v>
      </c>
      <c r="M59" s="5" t="s">
        <v>21</v>
      </c>
      <c r="N59" s="7" t="s">
        <v>22</v>
      </c>
    </row>
    <row r="60" spans="1:14">
      <c r="A60" s="3" t="str">
        <f t="shared" ref="A60:A63" si="65">A59</f>
        <v>Xi-NEUP</v>
      </c>
      <c r="B60" s="3" t="s">
        <v>15</v>
      </c>
      <c r="C60" s="3">
        <f t="shared" ref="C60:C63" si="66">C59</f>
        <v>470172</v>
      </c>
      <c r="D60" s="3" t="str">
        <f t="shared" ref="D60:D63" si="67">D59</f>
        <v>da Vinci Xi Maryland Bipolar Forceps</v>
      </c>
      <c r="E60" s="3" t="str">
        <f t="shared" ref="E60:E63" si="68">E59</f>
        <v>da Vinci Xi 馬氏雙極電燒</v>
      </c>
      <c r="F60" s="3" t="str">
        <f t="shared" ref="F60:F63" si="69">F59</f>
        <v>支</v>
      </c>
      <c r="G60" s="3" t="s">
        <v>28</v>
      </c>
      <c r="H60" s="3" t="s">
        <v>30</v>
      </c>
      <c r="I60" s="3" t="str">
        <f t="shared" si="34"/>
        <v>028057</v>
      </c>
      <c r="J60" s="5">
        <v>558052</v>
      </c>
      <c r="K60" s="6" t="s">
        <v>21</v>
      </c>
      <c r="L60" s="5" t="s">
        <v>21</v>
      </c>
      <c r="M60" s="5" t="s">
        <v>21</v>
      </c>
      <c r="N60" s="7" t="s">
        <v>22</v>
      </c>
    </row>
    <row r="61" spans="1:14">
      <c r="A61" s="3" t="str">
        <f t="shared" si="65"/>
        <v>Xi-NEUP</v>
      </c>
      <c r="B61" s="3" t="s">
        <v>15</v>
      </c>
      <c r="C61" s="3">
        <f t="shared" si="66"/>
        <v>470172</v>
      </c>
      <c r="D61" s="3" t="str">
        <f t="shared" si="67"/>
        <v>da Vinci Xi Maryland Bipolar Forceps</v>
      </c>
      <c r="E61" s="3" t="str">
        <f t="shared" si="68"/>
        <v>da Vinci Xi 馬氏雙極電燒</v>
      </c>
      <c r="F61" s="3" t="str">
        <f t="shared" si="69"/>
        <v>支</v>
      </c>
      <c r="G61" s="3" t="s">
        <v>28</v>
      </c>
      <c r="H61" s="3" t="s">
        <v>31</v>
      </c>
      <c r="I61" s="3" t="str">
        <f t="shared" si="34"/>
        <v>027652</v>
      </c>
      <c r="J61" s="5">
        <v>558053</v>
      </c>
      <c r="K61" s="6" t="s">
        <v>21</v>
      </c>
      <c r="L61" s="5" t="s">
        <v>21</v>
      </c>
      <c r="M61" s="5" t="s">
        <v>21</v>
      </c>
      <c r="N61" s="7" t="s">
        <v>22</v>
      </c>
    </row>
    <row r="62" spans="1:14">
      <c r="A62" s="3" t="str">
        <f t="shared" si="65"/>
        <v>Xi-NEUP</v>
      </c>
      <c r="B62" s="3" t="s">
        <v>15</v>
      </c>
      <c r="C62" s="3">
        <f t="shared" si="66"/>
        <v>470172</v>
      </c>
      <c r="D62" s="3" t="str">
        <f t="shared" si="67"/>
        <v>da Vinci Xi Maryland Bipolar Forceps</v>
      </c>
      <c r="E62" s="3" t="str">
        <f t="shared" si="68"/>
        <v>da Vinci Xi 馬氏雙極電燒</v>
      </c>
      <c r="F62" s="3" t="str">
        <f t="shared" si="69"/>
        <v>支</v>
      </c>
      <c r="G62" s="3" t="s">
        <v>28</v>
      </c>
      <c r="H62" s="3" t="s">
        <v>40</v>
      </c>
      <c r="I62" s="3" t="str">
        <f t="shared" si="34"/>
        <v>034266</v>
      </c>
      <c r="J62" s="5">
        <v>558055</v>
      </c>
      <c r="K62" s="6" t="s">
        <v>21</v>
      </c>
      <c r="L62" s="5" t="s">
        <v>21</v>
      </c>
      <c r="M62" s="5" t="s">
        <v>21</v>
      </c>
      <c r="N62" s="7" t="s">
        <v>22</v>
      </c>
    </row>
    <row r="63" spans="1:14">
      <c r="A63" s="3" t="str">
        <f t="shared" si="65"/>
        <v>Xi-NEUP</v>
      </c>
      <c r="B63" s="3" t="s">
        <v>15</v>
      </c>
      <c r="C63" s="3">
        <f t="shared" si="66"/>
        <v>470172</v>
      </c>
      <c r="D63" s="3" t="str">
        <f t="shared" si="67"/>
        <v>da Vinci Xi Maryland Bipolar Forceps</v>
      </c>
      <c r="E63" s="3" t="str">
        <f t="shared" si="68"/>
        <v>da Vinci Xi 馬氏雙極電燒</v>
      </c>
      <c r="F63" s="3" t="str">
        <f t="shared" si="69"/>
        <v>支</v>
      </c>
      <c r="G63" s="3" t="s">
        <v>28</v>
      </c>
      <c r="H63" s="3" t="s">
        <v>23</v>
      </c>
      <c r="I63" s="3" t="str">
        <f t="shared" si="34"/>
        <v>034728</v>
      </c>
      <c r="J63" s="5">
        <v>558054</v>
      </c>
      <c r="K63" s="6" t="s">
        <v>21</v>
      </c>
      <c r="L63" s="5" t="s">
        <v>21</v>
      </c>
      <c r="M63" s="5" t="s">
        <v>21</v>
      </c>
      <c r="N63" s="7" t="s">
        <v>22</v>
      </c>
    </row>
    <row r="64" spans="1:14">
      <c r="A64" s="3" t="s">
        <v>24</v>
      </c>
      <c r="B64" s="3" t="s">
        <v>15</v>
      </c>
      <c r="C64" s="3">
        <v>470179</v>
      </c>
      <c r="D64" s="3" t="s">
        <v>67</v>
      </c>
      <c r="E64" s="3" t="s">
        <v>68</v>
      </c>
      <c r="F64" s="3" t="s">
        <v>27</v>
      </c>
      <c r="G64" s="3" t="s">
        <v>28</v>
      </c>
      <c r="H64" s="3" t="s">
        <v>29</v>
      </c>
      <c r="I64" s="3" t="str">
        <f t="shared" si="34"/>
        <v>028222</v>
      </c>
      <c r="J64" s="5">
        <v>558011</v>
      </c>
      <c r="K64" s="6" t="s">
        <v>21</v>
      </c>
      <c r="L64" s="5" t="s">
        <v>21</v>
      </c>
      <c r="M64" s="5" t="s">
        <v>21</v>
      </c>
      <c r="N64" s="7" t="s">
        <v>22</v>
      </c>
    </row>
    <row r="65" spans="1:14">
      <c r="A65" s="3" t="str">
        <f t="shared" ref="A65:A68" si="70">A64</f>
        <v>Xi</v>
      </c>
      <c r="B65" s="3" t="s">
        <v>15</v>
      </c>
      <c r="C65" s="3">
        <f t="shared" ref="C65:C68" si="71">C64</f>
        <v>470179</v>
      </c>
      <c r="D65" s="3" t="str">
        <f t="shared" ref="D65:D68" si="72">D64</f>
        <v>da Vinci Xi Hot Shears (Monopolar Curved Scissors)</v>
      </c>
      <c r="E65" s="3" t="str">
        <f t="shared" ref="E65:E68" si="73">E64</f>
        <v>da Vinci Xi 單極電燒剪刀</v>
      </c>
      <c r="F65" s="3" t="str">
        <f t="shared" ref="F65:F68" si="74">F64</f>
        <v>支</v>
      </c>
      <c r="G65" s="3" t="s">
        <v>28</v>
      </c>
      <c r="H65" s="3" t="s">
        <v>30</v>
      </c>
      <c r="I65" s="3" t="str">
        <f t="shared" ref="I65:I128" si="75">MID(H65,FIND("第",H65)+1,FIND("號",H65)-1-FIND("第",H65))</f>
        <v>028057</v>
      </c>
      <c r="J65" s="5">
        <v>558012</v>
      </c>
      <c r="K65" s="6" t="s">
        <v>21</v>
      </c>
      <c r="L65" s="5" t="s">
        <v>21</v>
      </c>
      <c r="M65" s="5" t="s">
        <v>21</v>
      </c>
      <c r="N65" s="7" t="s">
        <v>22</v>
      </c>
    </row>
    <row r="66" spans="1:14">
      <c r="A66" s="3" t="str">
        <f t="shared" si="70"/>
        <v>Xi</v>
      </c>
      <c r="B66" s="3" t="s">
        <v>15</v>
      </c>
      <c r="C66" s="3">
        <f t="shared" si="71"/>
        <v>470179</v>
      </c>
      <c r="D66" s="3" t="str">
        <f t="shared" si="72"/>
        <v>da Vinci Xi Hot Shears (Monopolar Curved Scissors)</v>
      </c>
      <c r="E66" s="3" t="str">
        <f t="shared" si="73"/>
        <v>da Vinci Xi 單極電燒剪刀</v>
      </c>
      <c r="F66" s="3" t="str">
        <f t="shared" si="74"/>
        <v>支</v>
      </c>
      <c r="G66" s="3" t="s">
        <v>28</v>
      </c>
      <c r="H66" s="3" t="s">
        <v>31</v>
      </c>
      <c r="I66" s="3" t="str">
        <f t="shared" si="75"/>
        <v>027652</v>
      </c>
      <c r="J66" s="5">
        <v>558013</v>
      </c>
      <c r="K66" s="6" t="s">
        <v>21</v>
      </c>
      <c r="L66" s="5" t="s">
        <v>21</v>
      </c>
      <c r="M66" s="5" t="s">
        <v>21</v>
      </c>
      <c r="N66" s="7" t="s">
        <v>22</v>
      </c>
    </row>
    <row r="67" spans="1:14">
      <c r="A67" s="3" t="str">
        <f t="shared" si="70"/>
        <v>Xi</v>
      </c>
      <c r="B67" s="3" t="s">
        <v>15</v>
      </c>
      <c r="C67" s="3">
        <f t="shared" si="71"/>
        <v>470179</v>
      </c>
      <c r="D67" s="3" t="str">
        <f t="shared" si="72"/>
        <v>da Vinci Xi Hot Shears (Monopolar Curved Scissors)</v>
      </c>
      <c r="E67" s="3" t="str">
        <f t="shared" si="73"/>
        <v>da Vinci Xi 單極電燒剪刀</v>
      </c>
      <c r="F67" s="3" t="str">
        <f t="shared" si="74"/>
        <v>支</v>
      </c>
      <c r="G67" s="3" t="s">
        <v>28</v>
      </c>
      <c r="H67" s="3" t="s">
        <v>40</v>
      </c>
      <c r="I67" s="3" t="str">
        <f t="shared" si="75"/>
        <v>034266</v>
      </c>
      <c r="J67" s="5">
        <v>558015</v>
      </c>
      <c r="K67" s="6" t="s">
        <v>21</v>
      </c>
      <c r="L67" s="5" t="s">
        <v>21</v>
      </c>
      <c r="M67" s="5" t="s">
        <v>21</v>
      </c>
      <c r="N67" s="7" t="s">
        <v>22</v>
      </c>
    </row>
    <row r="68" spans="1:14">
      <c r="A68" s="3" t="str">
        <f t="shared" si="70"/>
        <v>Xi</v>
      </c>
      <c r="B68" s="3" t="s">
        <v>15</v>
      </c>
      <c r="C68" s="3">
        <f t="shared" si="71"/>
        <v>470179</v>
      </c>
      <c r="D68" s="3" t="str">
        <f t="shared" si="72"/>
        <v>da Vinci Xi Hot Shears (Monopolar Curved Scissors)</v>
      </c>
      <c r="E68" s="3" t="str">
        <f t="shared" si="73"/>
        <v>da Vinci Xi 單極電燒剪刀</v>
      </c>
      <c r="F68" s="3" t="str">
        <f t="shared" si="74"/>
        <v>支</v>
      </c>
      <c r="G68" s="3" t="s">
        <v>28</v>
      </c>
      <c r="H68" s="3" t="s">
        <v>23</v>
      </c>
      <c r="I68" s="3" t="str">
        <f t="shared" si="75"/>
        <v>034728</v>
      </c>
      <c r="J68" s="5">
        <v>558014</v>
      </c>
      <c r="K68" s="6" t="s">
        <v>21</v>
      </c>
      <c r="L68" s="5" t="s">
        <v>21</v>
      </c>
      <c r="M68" s="5" t="s">
        <v>21</v>
      </c>
      <c r="N68" s="7" t="s">
        <v>22</v>
      </c>
    </row>
    <row r="69" spans="1:14">
      <c r="A69" s="3" t="s">
        <v>24</v>
      </c>
      <c r="B69" s="3" t="s">
        <v>15</v>
      </c>
      <c r="C69" s="3">
        <v>470181</v>
      </c>
      <c r="D69" s="3" t="s">
        <v>69</v>
      </c>
      <c r="E69" s="3" t="s">
        <v>70</v>
      </c>
      <c r="F69" s="3" t="s">
        <v>27</v>
      </c>
      <c r="G69" s="3" t="s">
        <v>28</v>
      </c>
      <c r="H69" s="3" t="s">
        <v>29</v>
      </c>
      <c r="I69" s="3" t="str">
        <f t="shared" si="75"/>
        <v>028222</v>
      </c>
      <c r="J69" s="5">
        <v>558211</v>
      </c>
      <c r="K69" s="6" t="s">
        <v>21</v>
      </c>
      <c r="L69" s="5" t="s">
        <v>21</v>
      </c>
      <c r="M69" s="5" t="s">
        <v>21</v>
      </c>
      <c r="N69" s="7" t="s">
        <v>22</v>
      </c>
    </row>
    <row r="70" spans="1:14">
      <c r="A70" s="3" t="str">
        <f t="shared" ref="A70:A73" si="76">A69</f>
        <v>Xi</v>
      </c>
      <c r="B70" s="3" t="s">
        <v>15</v>
      </c>
      <c r="C70" s="3">
        <f t="shared" ref="C70:C73" si="77">C69</f>
        <v>470181</v>
      </c>
      <c r="D70" s="3" t="str">
        <f t="shared" ref="D70:D73" si="78">D69</f>
        <v>da Vinci Xi Resano Forceps</v>
      </c>
      <c r="E70" s="3" t="str">
        <f t="shared" ref="E70:E73" si="79">E69</f>
        <v>da Vinci Xi 羅氏鉗</v>
      </c>
      <c r="F70" s="3" t="str">
        <f t="shared" ref="F70:F73" si="80">F69</f>
        <v>支</v>
      </c>
      <c r="G70" s="3" t="s">
        <v>28</v>
      </c>
      <c r="H70" s="3" t="s">
        <v>30</v>
      </c>
      <c r="I70" s="3" t="str">
        <f t="shared" si="75"/>
        <v>028057</v>
      </c>
      <c r="J70" s="5">
        <v>558212</v>
      </c>
      <c r="K70" s="6" t="s">
        <v>21</v>
      </c>
      <c r="L70" s="5" t="s">
        <v>21</v>
      </c>
      <c r="M70" s="5" t="s">
        <v>21</v>
      </c>
      <c r="N70" s="7" t="s">
        <v>22</v>
      </c>
    </row>
    <row r="71" spans="1:14">
      <c r="A71" s="3" t="str">
        <f t="shared" si="76"/>
        <v>Xi</v>
      </c>
      <c r="B71" s="3" t="s">
        <v>15</v>
      </c>
      <c r="C71" s="3">
        <f t="shared" si="77"/>
        <v>470181</v>
      </c>
      <c r="D71" s="3" t="str">
        <f t="shared" si="78"/>
        <v>da Vinci Xi Resano Forceps</v>
      </c>
      <c r="E71" s="3" t="str">
        <f t="shared" si="79"/>
        <v>da Vinci Xi 羅氏鉗</v>
      </c>
      <c r="F71" s="3" t="str">
        <f t="shared" si="80"/>
        <v>支</v>
      </c>
      <c r="G71" s="3" t="s">
        <v>28</v>
      </c>
      <c r="H71" s="3" t="s">
        <v>31</v>
      </c>
      <c r="I71" s="3" t="str">
        <f t="shared" si="75"/>
        <v>027652</v>
      </c>
      <c r="J71" s="5">
        <v>558213</v>
      </c>
      <c r="K71" s="6" t="s">
        <v>21</v>
      </c>
      <c r="L71" s="5" t="s">
        <v>21</v>
      </c>
      <c r="M71" s="5" t="s">
        <v>21</v>
      </c>
      <c r="N71" s="7" t="s">
        <v>22</v>
      </c>
    </row>
    <row r="72" spans="1:14">
      <c r="A72" s="3" t="str">
        <f t="shared" si="76"/>
        <v>Xi</v>
      </c>
      <c r="B72" s="3" t="s">
        <v>15</v>
      </c>
      <c r="C72" s="3">
        <f t="shared" si="77"/>
        <v>470181</v>
      </c>
      <c r="D72" s="3" t="str">
        <f t="shared" si="78"/>
        <v>da Vinci Xi Resano Forceps</v>
      </c>
      <c r="E72" s="3" t="str">
        <f t="shared" si="79"/>
        <v>da Vinci Xi 羅氏鉗</v>
      </c>
      <c r="F72" s="3" t="str">
        <f t="shared" si="80"/>
        <v>支</v>
      </c>
      <c r="G72" s="3" t="s">
        <v>28</v>
      </c>
      <c r="H72" s="3" t="s">
        <v>40</v>
      </c>
      <c r="I72" s="3" t="str">
        <f t="shared" si="75"/>
        <v>034266</v>
      </c>
      <c r="J72" s="5">
        <v>558215</v>
      </c>
      <c r="K72" s="6" t="s">
        <v>21</v>
      </c>
      <c r="L72" s="5" t="s">
        <v>21</v>
      </c>
      <c r="M72" s="5" t="s">
        <v>21</v>
      </c>
      <c r="N72" s="7" t="s">
        <v>22</v>
      </c>
    </row>
    <row r="73" spans="1:14">
      <c r="A73" s="3" t="str">
        <f t="shared" si="76"/>
        <v>Xi</v>
      </c>
      <c r="B73" s="3" t="s">
        <v>15</v>
      </c>
      <c r="C73" s="3">
        <f t="shared" si="77"/>
        <v>470181</v>
      </c>
      <c r="D73" s="3" t="str">
        <f t="shared" si="78"/>
        <v>da Vinci Xi Resano Forceps</v>
      </c>
      <c r="E73" s="3" t="str">
        <f t="shared" si="79"/>
        <v>da Vinci Xi 羅氏鉗</v>
      </c>
      <c r="F73" s="3" t="str">
        <f t="shared" si="80"/>
        <v>支</v>
      </c>
      <c r="G73" s="3" t="s">
        <v>28</v>
      </c>
      <c r="H73" s="3" t="s">
        <v>23</v>
      </c>
      <c r="I73" s="3" t="str">
        <f t="shared" si="75"/>
        <v>034728</v>
      </c>
      <c r="J73" s="5">
        <v>558214</v>
      </c>
      <c r="K73" s="6" t="s">
        <v>21</v>
      </c>
      <c r="L73" s="5" t="s">
        <v>21</v>
      </c>
      <c r="M73" s="5" t="s">
        <v>21</v>
      </c>
      <c r="N73" s="7" t="s">
        <v>22</v>
      </c>
    </row>
    <row r="74" spans="1:14">
      <c r="A74" s="3" t="s">
        <v>24</v>
      </c>
      <c r="B74" s="3" t="s">
        <v>15</v>
      </c>
      <c r="C74" s="3">
        <v>470183</v>
      </c>
      <c r="D74" s="3" t="s">
        <v>71</v>
      </c>
      <c r="E74" s="3" t="s">
        <v>72</v>
      </c>
      <c r="F74" s="3" t="s">
        <v>27</v>
      </c>
      <c r="G74" s="3" t="s">
        <v>28</v>
      </c>
      <c r="H74" s="3" t="s">
        <v>29</v>
      </c>
      <c r="I74" s="3" t="str">
        <f t="shared" si="75"/>
        <v>028222</v>
      </c>
      <c r="J74" s="5">
        <v>558031</v>
      </c>
      <c r="K74" s="6" t="s">
        <v>21</v>
      </c>
      <c r="L74" s="5" t="s">
        <v>21</v>
      </c>
      <c r="M74" s="5" t="s">
        <v>21</v>
      </c>
      <c r="N74" s="7" t="s">
        <v>22</v>
      </c>
    </row>
    <row r="75" spans="1:14">
      <c r="A75" s="3" t="str">
        <f t="shared" ref="A75:A78" si="81">A74</f>
        <v>Xi</v>
      </c>
      <c r="B75" s="3" t="s">
        <v>15</v>
      </c>
      <c r="C75" s="3">
        <f t="shared" ref="C75:C78" si="82">C74</f>
        <v>470183</v>
      </c>
      <c r="D75" s="3" t="str">
        <f t="shared" ref="D75:D78" si="83">D74</f>
        <v>da Vinci Xi Permanent Cautery Hook</v>
      </c>
      <c r="E75" s="3" t="str">
        <f t="shared" ref="E75:E78" si="84">E74</f>
        <v>da Vinci Xi 鉤子電燒</v>
      </c>
      <c r="F75" s="3" t="str">
        <f t="shared" ref="F75:F78" si="85">F74</f>
        <v>支</v>
      </c>
      <c r="G75" s="3" t="s">
        <v>28</v>
      </c>
      <c r="H75" s="3" t="s">
        <v>30</v>
      </c>
      <c r="I75" s="3" t="str">
        <f t="shared" si="75"/>
        <v>028057</v>
      </c>
      <c r="J75" s="5">
        <v>558032</v>
      </c>
      <c r="K75" s="6" t="s">
        <v>21</v>
      </c>
      <c r="L75" s="5" t="s">
        <v>21</v>
      </c>
      <c r="M75" s="5" t="s">
        <v>21</v>
      </c>
      <c r="N75" s="7" t="s">
        <v>22</v>
      </c>
    </row>
    <row r="76" spans="1:14">
      <c r="A76" s="3" t="str">
        <f t="shared" si="81"/>
        <v>Xi</v>
      </c>
      <c r="B76" s="3" t="s">
        <v>15</v>
      </c>
      <c r="C76" s="3">
        <f t="shared" si="82"/>
        <v>470183</v>
      </c>
      <c r="D76" s="3" t="str">
        <f t="shared" si="83"/>
        <v>da Vinci Xi Permanent Cautery Hook</v>
      </c>
      <c r="E76" s="3" t="str">
        <f t="shared" si="84"/>
        <v>da Vinci Xi 鉤子電燒</v>
      </c>
      <c r="F76" s="3" t="str">
        <f t="shared" si="85"/>
        <v>支</v>
      </c>
      <c r="G76" s="3" t="s">
        <v>28</v>
      </c>
      <c r="H76" s="3" t="s">
        <v>31</v>
      </c>
      <c r="I76" s="3" t="str">
        <f t="shared" si="75"/>
        <v>027652</v>
      </c>
      <c r="J76" s="5">
        <v>558033</v>
      </c>
      <c r="K76" s="6" t="s">
        <v>21</v>
      </c>
      <c r="L76" s="5" t="s">
        <v>21</v>
      </c>
      <c r="M76" s="5" t="s">
        <v>21</v>
      </c>
      <c r="N76" s="7" t="s">
        <v>22</v>
      </c>
    </row>
    <row r="77" spans="1:14">
      <c r="A77" s="3" t="str">
        <f t="shared" si="81"/>
        <v>Xi</v>
      </c>
      <c r="B77" s="3" t="s">
        <v>15</v>
      </c>
      <c r="C77" s="3">
        <f t="shared" si="82"/>
        <v>470183</v>
      </c>
      <c r="D77" s="3" t="str">
        <f t="shared" si="83"/>
        <v>da Vinci Xi Permanent Cautery Hook</v>
      </c>
      <c r="E77" s="3" t="str">
        <f t="shared" si="84"/>
        <v>da Vinci Xi 鉤子電燒</v>
      </c>
      <c r="F77" s="3" t="str">
        <f t="shared" si="85"/>
        <v>支</v>
      </c>
      <c r="G77" s="3" t="s">
        <v>28</v>
      </c>
      <c r="H77" s="3" t="s">
        <v>40</v>
      </c>
      <c r="I77" s="3" t="str">
        <f t="shared" si="75"/>
        <v>034266</v>
      </c>
      <c r="J77" s="5">
        <v>558035</v>
      </c>
      <c r="K77" s="6" t="s">
        <v>21</v>
      </c>
      <c r="L77" s="5" t="s">
        <v>21</v>
      </c>
      <c r="M77" s="5" t="s">
        <v>21</v>
      </c>
      <c r="N77" s="7" t="s">
        <v>22</v>
      </c>
    </row>
    <row r="78" spans="1:14">
      <c r="A78" s="3" t="str">
        <f t="shared" si="81"/>
        <v>Xi</v>
      </c>
      <c r="B78" s="3" t="s">
        <v>15</v>
      </c>
      <c r="C78" s="3">
        <f t="shared" si="82"/>
        <v>470183</v>
      </c>
      <c r="D78" s="3" t="str">
        <f t="shared" si="83"/>
        <v>da Vinci Xi Permanent Cautery Hook</v>
      </c>
      <c r="E78" s="3" t="str">
        <f t="shared" si="84"/>
        <v>da Vinci Xi 鉤子電燒</v>
      </c>
      <c r="F78" s="3" t="str">
        <f t="shared" si="85"/>
        <v>支</v>
      </c>
      <c r="G78" s="3" t="s">
        <v>28</v>
      </c>
      <c r="H78" s="3" t="s">
        <v>23</v>
      </c>
      <c r="I78" s="3" t="str">
        <f t="shared" si="75"/>
        <v>034728</v>
      </c>
      <c r="J78" s="5">
        <v>558034</v>
      </c>
      <c r="K78" s="6" t="s">
        <v>21</v>
      </c>
      <c r="L78" s="5" t="s">
        <v>21</v>
      </c>
      <c r="M78" s="5" t="s">
        <v>21</v>
      </c>
      <c r="N78" s="7" t="s">
        <v>22</v>
      </c>
    </row>
    <row r="79" spans="1:14">
      <c r="A79" s="3" t="s">
        <v>24</v>
      </c>
      <c r="B79" s="3" t="s">
        <v>15</v>
      </c>
      <c r="C79" s="3">
        <v>470184</v>
      </c>
      <c r="D79" s="3" t="s">
        <v>73</v>
      </c>
      <c r="E79" s="3" t="s">
        <v>74</v>
      </c>
      <c r="F79" s="3" t="s">
        <v>27</v>
      </c>
      <c r="G79" s="3" t="s">
        <v>28</v>
      </c>
      <c r="H79" s="3" t="s">
        <v>29</v>
      </c>
      <c r="I79" s="3" t="str">
        <f t="shared" si="75"/>
        <v>028222</v>
      </c>
      <c r="J79" s="5">
        <v>550841</v>
      </c>
      <c r="K79" s="6" t="s">
        <v>21</v>
      </c>
      <c r="L79" s="5" t="s">
        <v>21</v>
      </c>
      <c r="M79" s="5" t="s">
        <v>21</v>
      </c>
      <c r="N79" s="7" t="s">
        <v>22</v>
      </c>
    </row>
    <row r="80" spans="1:14">
      <c r="A80" s="3" t="str">
        <f t="shared" ref="A80:A83" si="86">A79</f>
        <v>Xi</v>
      </c>
      <c r="B80" s="3" t="s">
        <v>15</v>
      </c>
      <c r="C80" s="3">
        <f t="shared" ref="C80:C83" si="87">C79</f>
        <v>470184</v>
      </c>
      <c r="D80" s="3" t="str">
        <f t="shared" ref="D80:D83" si="88">D79</f>
        <v>da Vinci Xi Permanent Cautery Spatula</v>
      </c>
      <c r="E80" s="3" t="str">
        <f t="shared" ref="E80:E83" si="89">E79</f>
        <v>da Vinci Xi 湯匙電燒</v>
      </c>
      <c r="F80" s="3" t="str">
        <f t="shared" ref="F80:F83" si="90">F79</f>
        <v>支</v>
      </c>
      <c r="G80" s="3" t="s">
        <v>28</v>
      </c>
      <c r="H80" s="3" t="s">
        <v>30</v>
      </c>
      <c r="I80" s="3" t="str">
        <f t="shared" si="75"/>
        <v>028057</v>
      </c>
      <c r="J80" s="5">
        <v>558042</v>
      </c>
      <c r="K80" s="6" t="s">
        <v>21</v>
      </c>
      <c r="L80" s="5" t="s">
        <v>21</v>
      </c>
      <c r="M80" s="5" t="s">
        <v>21</v>
      </c>
      <c r="N80" s="7" t="s">
        <v>22</v>
      </c>
    </row>
    <row r="81" spans="1:14">
      <c r="A81" s="3" t="str">
        <f t="shared" si="86"/>
        <v>Xi</v>
      </c>
      <c r="B81" s="3" t="s">
        <v>15</v>
      </c>
      <c r="C81" s="3">
        <f t="shared" si="87"/>
        <v>470184</v>
      </c>
      <c r="D81" s="3" t="str">
        <f t="shared" si="88"/>
        <v>da Vinci Xi Permanent Cautery Spatula</v>
      </c>
      <c r="E81" s="3" t="str">
        <f t="shared" si="89"/>
        <v>da Vinci Xi 湯匙電燒</v>
      </c>
      <c r="F81" s="3" t="str">
        <f t="shared" si="90"/>
        <v>支</v>
      </c>
      <c r="G81" s="3" t="s">
        <v>28</v>
      </c>
      <c r="H81" s="3" t="s">
        <v>31</v>
      </c>
      <c r="I81" s="3" t="str">
        <f t="shared" si="75"/>
        <v>027652</v>
      </c>
      <c r="J81" s="5">
        <v>558043</v>
      </c>
      <c r="K81" s="6" t="s">
        <v>21</v>
      </c>
      <c r="L81" s="5" t="s">
        <v>21</v>
      </c>
      <c r="M81" s="5" t="s">
        <v>21</v>
      </c>
      <c r="N81" s="7" t="s">
        <v>22</v>
      </c>
    </row>
    <row r="82" spans="1:14">
      <c r="A82" s="3" t="str">
        <f t="shared" si="86"/>
        <v>Xi</v>
      </c>
      <c r="B82" s="3" t="s">
        <v>15</v>
      </c>
      <c r="C82" s="3">
        <f t="shared" si="87"/>
        <v>470184</v>
      </c>
      <c r="D82" s="3" t="str">
        <f t="shared" si="88"/>
        <v>da Vinci Xi Permanent Cautery Spatula</v>
      </c>
      <c r="E82" s="3" t="str">
        <f t="shared" si="89"/>
        <v>da Vinci Xi 湯匙電燒</v>
      </c>
      <c r="F82" s="3" t="str">
        <f t="shared" si="90"/>
        <v>支</v>
      </c>
      <c r="G82" s="3" t="s">
        <v>28</v>
      </c>
      <c r="H82" s="3" t="s">
        <v>40</v>
      </c>
      <c r="I82" s="3" t="str">
        <f t="shared" si="75"/>
        <v>034266</v>
      </c>
      <c r="J82" s="5">
        <v>558045</v>
      </c>
      <c r="K82" s="6" t="s">
        <v>21</v>
      </c>
      <c r="L82" s="5" t="s">
        <v>21</v>
      </c>
      <c r="M82" s="5" t="s">
        <v>21</v>
      </c>
      <c r="N82" s="7" t="s">
        <v>22</v>
      </c>
    </row>
    <row r="83" spans="1:14">
      <c r="A83" s="3" t="str">
        <f t="shared" si="86"/>
        <v>Xi</v>
      </c>
      <c r="B83" s="3" t="s">
        <v>15</v>
      </c>
      <c r="C83" s="3">
        <f t="shared" si="87"/>
        <v>470184</v>
      </c>
      <c r="D83" s="3" t="str">
        <f t="shared" si="88"/>
        <v>da Vinci Xi Permanent Cautery Spatula</v>
      </c>
      <c r="E83" s="3" t="str">
        <f t="shared" si="89"/>
        <v>da Vinci Xi 湯匙電燒</v>
      </c>
      <c r="F83" s="3" t="str">
        <f t="shared" si="90"/>
        <v>支</v>
      </c>
      <c r="G83" s="3" t="s">
        <v>28</v>
      </c>
      <c r="H83" s="3" t="s">
        <v>23</v>
      </c>
      <c r="I83" s="3" t="str">
        <f t="shared" si="75"/>
        <v>034728</v>
      </c>
      <c r="J83" s="5">
        <v>558044</v>
      </c>
      <c r="K83" s="6" t="s">
        <v>21</v>
      </c>
      <c r="L83" s="5" t="s">
        <v>21</v>
      </c>
      <c r="M83" s="5" t="s">
        <v>21</v>
      </c>
      <c r="N83" s="7" t="s">
        <v>22</v>
      </c>
    </row>
    <row r="84" spans="1:14">
      <c r="A84" s="3" t="s">
        <v>56</v>
      </c>
      <c r="B84" s="3" t="s">
        <v>15</v>
      </c>
      <c r="C84" s="3">
        <v>470190</v>
      </c>
      <c r="D84" s="3" t="s">
        <v>75</v>
      </c>
      <c r="E84" s="3" t="s">
        <v>76</v>
      </c>
      <c r="F84" s="3" t="s">
        <v>27</v>
      </c>
      <c r="G84" s="3" t="s">
        <v>28</v>
      </c>
      <c r="H84" s="3" t="s">
        <v>29</v>
      </c>
      <c r="I84" s="3" t="str">
        <f t="shared" si="75"/>
        <v>028222</v>
      </c>
      <c r="J84" s="5" t="s">
        <v>21</v>
      </c>
      <c r="K84" s="6" t="s">
        <v>21</v>
      </c>
      <c r="L84" s="5" t="s">
        <v>21</v>
      </c>
      <c r="M84" s="5" t="s">
        <v>21</v>
      </c>
      <c r="N84" s="7" t="s">
        <v>22</v>
      </c>
    </row>
    <row r="85" spans="1:14">
      <c r="A85" s="3" t="str">
        <f t="shared" ref="A85:A88" si="91">A84</f>
        <v>Xi-NEUP</v>
      </c>
      <c r="B85" s="3" t="s">
        <v>15</v>
      </c>
      <c r="C85" s="3">
        <f t="shared" ref="C85:C88" si="92">C84</f>
        <v>470190</v>
      </c>
      <c r="D85" s="3" t="str">
        <f t="shared" ref="D85:D88" si="93">D84</f>
        <v>da Vinci Xi Cobra Grasper</v>
      </c>
      <c r="E85" s="3" t="str">
        <f t="shared" ref="E85:E88" si="94">E84</f>
        <v>da Vinci Xi 眼鏡蛇抓取鉗</v>
      </c>
      <c r="F85" s="3" t="str">
        <f t="shared" ref="F85:F88" si="95">F84</f>
        <v>支</v>
      </c>
      <c r="G85" s="3" t="s">
        <v>28</v>
      </c>
      <c r="H85" s="3" t="s">
        <v>30</v>
      </c>
      <c r="I85" s="3" t="str">
        <f t="shared" si="75"/>
        <v>028057</v>
      </c>
      <c r="J85" s="5">
        <v>558462</v>
      </c>
      <c r="K85" s="6" t="s">
        <v>21</v>
      </c>
      <c r="L85" s="5" t="s">
        <v>21</v>
      </c>
      <c r="M85" s="5" t="s">
        <v>21</v>
      </c>
      <c r="N85" s="7" t="s">
        <v>22</v>
      </c>
    </row>
    <row r="86" spans="1:14">
      <c r="A86" s="3" t="str">
        <f t="shared" si="91"/>
        <v>Xi-NEUP</v>
      </c>
      <c r="B86" s="3" t="s">
        <v>15</v>
      </c>
      <c r="C86" s="3">
        <f t="shared" si="92"/>
        <v>470190</v>
      </c>
      <c r="D86" s="3" t="str">
        <f t="shared" si="93"/>
        <v>da Vinci Xi Cobra Grasper</v>
      </c>
      <c r="E86" s="3" t="str">
        <f t="shared" si="94"/>
        <v>da Vinci Xi 眼鏡蛇抓取鉗</v>
      </c>
      <c r="F86" s="3" t="str">
        <f t="shared" si="95"/>
        <v>支</v>
      </c>
      <c r="G86" s="3" t="s">
        <v>28</v>
      </c>
      <c r="H86" s="3" t="s">
        <v>39</v>
      </c>
      <c r="I86" s="3" t="str">
        <f t="shared" si="75"/>
        <v>028205</v>
      </c>
      <c r="J86" s="5">
        <v>558463</v>
      </c>
      <c r="K86" s="6" t="s">
        <v>21</v>
      </c>
      <c r="L86" s="5" t="s">
        <v>21</v>
      </c>
      <c r="M86" s="5" t="s">
        <v>21</v>
      </c>
      <c r="N86" s="7" t="s">
        <v>22</v>
      </c>
    </row>
    <row r="87" spans="1:14">
      <c r="A87" s="3" t="str">
        <f t="shared" si="91"/>
        <v>Xi-NEUP</v>
      </c>
      <c r="B87" s="3" t="s">
        <v>15</v>
      </c>
      <c r="C87" s="3">
        <f t="shared" si="92"/>
        <v>470190</v>
      </c>
      <c r="D87" s="3" t="str">
        <f t="shared" si="93"/>
        <v>da Vinci Xi Cobra Grasper</v>
      </c>
      <c r="E87" s="3" t="str">
        <f t="shared" si="94"/>
        <v>da Vinci Xi 眼鏡蛇抓取鉗</v>
      </c>
      <c r="F87" s="3" t="str">
        <f t="shared" si="95"/>
        <v>支</v>
      </c>
      <c r="G87" s="3" t="s">
        <v>28</v>
      </c>
      <c r="H87" s="3" t="s">
        <v>40</v>
      </c>
      <c r="I87" s="3" t="str">
        <f t="shared" si="75"/>
        <v>034266</v>
      </c>
      <c r="J87" s="5" t="s">
        <v>21</v>
      </c>
      <c r="K87" s="6" t="s">
        <v>21</v>
      </c>
      <c r="L87" s="5" t="s">
        <v>21</v>
      </c>
      <c r="M87" s="5" t="s">
        <v>21</v>
      </c>
      <c r="N87" s="7" t="s">
        <v>22</v>
      </c>
    </row>
    <row r="88" spans="1:14">
      <c r="A88" s="3" t="str">
        <f t="shared" si="91"/>
        <v>Xi-NEUP</v>
      </c>
      <c r="B88" s="3" t="s">
        <v>15</v>
      </c>
      <c r="C88" s="3">
        <f t="shared" si="92"/>
        <v>470190</v>
      </c>
      <c r="D88" s="3" t="str">
        <f t="shared" si="93"/>
        <v>da Vinci Xi Cobra Grasper</v>
      </c>
      <c r="E88" s="3" t="str">
        <f t="shared" si="94"/>
        <v>da Vinci Xi 眼鏡蛇抓取鉗</v>
      </c>
      <c r="F88" s="3" t="str">
        <f t="shared" si="95"/>
        <v>支</v>
      </c>
      <c r="G88" s="3" t="s">
        <v>28</v>
      </c>
      <c r="H88" s="3" t="s">
        <v>23</v>
      </c>
      <c r="I88" s="3" t="str">
        <f t="shared" si="75"/>
        <v>034728</v>
      </c>
      <c r="J88" s="5">
        <v>558464</v>
      </c>
      <c r="K88" s="6" t="s">
        <v>21</v>
      </c>
      <c r="L88" s="5" t="s">
        <v>21</v>
      </c>
      <c r="M88" s="5" t="s">
        <v>21</v>
      </c>
      <c r="N88" s="7" t="s">
        <v>22</v>
      </c>
    </row>
    <row r="89" spans="1:14">
      <c r="A89" s="3" t="s">
        <v>24</v>
      </c>
      <c r="B89" s="3" t="s">
        <v>15</v>
      </c>
      <c r="C89" s="3">
        <v>470194</v>
      </c>
      <c r="D89" s="3" t="s">
        <v>77</v>
      </c>
      <c r="E89" s="3" t="s">
        <v>78</v>
      </c>
      <c r="F89" s="3" t="s">
        <v>27</v>
      </c>
      <c r="G89" s="3" t="s">
        <v>28</v>
      </c>
      <c r="H89" s="3" t="s">
        <v>29</v>
      </c>
      <c r="I89" s="3" t="str">
        <f t="shared" si="75"/>
        <v>028222</v>
      </c>
      <c r="J89" s="5">
        <v>558431</v>
      </c>
      <c r="K89" s="6" t="s">
        <v>21</v>
      </c>
      <c r="L89" s="5" t="s">
        <v>21</v>
      </c>
      <c r="M89" s="5" t="s">
        <v>21</v>
      </c>
      <c r="N89" s="7" t="s">
        <v>22</v>
      </c>
    </row>
    <row r="90" spans="1:14">
      <c r="A90" s="3" t="str">
        <f t="shared" ref="A90:A93" si="96">A89</f>
        <v>Xi</v>
      </c>
      <c r="B90" s="3" t="s">
        <v>15</v>
      </c>
      <c r="C90" s="3">
        <f t="shared" ref="C90:C93" si="97">C89</f>
        <v>470194</v>
      </c>
      <c r="D90" s="3" t="str">
        <f t="shared" ref="D90:D93" si="98">D89</f>
        <v>da Vinci Xi Mega Needle Driver</v>
      </c>
      <c r="E90" s="3" t="str">
        <f t="shared" ref="E90:E93" si="99">E89</f>
        <v>da Vinci Xi 大型夾針器</v>
      </c>
      <c r="F90" s="3" t="str">
        <f t="shared" ref="F90:F93" si="100">F89</f>
        <v>支</v>
      </c>
      <c r="G90" s="3" t="s">
        <v>28</v>
      </c>
      <c r="H90" s="3" t="s">
        <v>30</v>
      </c>
      <c r="I90" s="3" t="str">
        <f t="shared" si="75"/>
        <v>028057</v>
      </c>
      <c r="J90" s="5">
        <v>558432</v>
      </c>
      <c r="K90" s="6" t="s">
        <v>21</v>
      </c>
      <c r="L90" s="5" t="s">
        <v>21</v>
      </c>
      <c r="M90" s="5" t="s">
        <v>21</v>
      </c>
      <c r="N90" s="7" t="s">
        <v>22</v>
      </c>
    </row>
    <row r="91" spans="1:14">
      <c r="A91" s="3" t="str">
        <f t="shared" si="96"/>
        <v>Xi</v>
      </c>
      <c r="B91" s="3" t="s">
        <v>15</v>
      </c>
      <c r="C91" s="3">
        <f t="shared" si="97"/>
        <v>470194</v>
      </c>
      <c r="D91" s="3" t="str">
        <f t="shared" si="98"/>
        <v>da Vinci Xi Mega Needle Driver</v>
      </c>
      <c r="E91" s="3" t="str">
        <f t="shared" si="99"/>
        <v>da Vinci Xi 大型夾針器</v>
      </c>
      <c r="F91" s="3" t="str">
        <f t="shared" si="100"/>
        <v>支</v>
      </c>
      <c r="G91" s="3" t="s">
        <v>28</v>
      </c>
      <c r="H91" s="3" t="s">
        <v>39</v>
      </c>
      <c r="I91" s="3" t="str">
        <f t="shared" si="75"/>
        <v>028205</v>
      </c>
      <c r="J91" s="5">
        <v>558433</v>
      </c>
      <c r="K91" s="6" t="s">
        <v>21</v>
      </c>
      <c r="L91" s="5" t="s">
        <v>21</v>
      </c>
      <c r="M91" s="5" t="s">
        <v>21</v>
      </c>
      <c r="N91" s="7" t="s">
        <v>22</v>
      </c>
    </row>
    <row r="92" spans="1:14">
      <c r="A92" s="3" t="str">
        <f t="shared" si="96"/>
        <v>Xi</v>
      </c>
      <c r="B92" s="3" t="s">
        <v>15</v>
      </c>
      <c r="C92" s="3">
        <f t="shared" si="97"/>
        <v>470194</v>
      </c>
      <c r="D92" s="3" t="str">
        <f t="shared" si="98"/>
        <v>da Vinci Xi Mega Needle Driver</v>
      </c>
      <c r="E92" s="3" t="str">
        <f t="shared" si="99"/>
        <v>da Vinci Xi 大型夾針器</v>
      </c>
      <c r="F92" s="3" t="str">
        <f t="shared" si="100"/>
        <v>支</v>
      </c>
      <c r="G92" s="3" t="s">
        <v>28</v>
      </c>
      <c r="H92" s="3" t="s">
        <v>40</v>
      </c>
      <c r="I92" s="3" t="str">
        <f t="shared" si="75"/>
        <v>034266</v>
      </c>
      <c r="J92" s="5">
        <v>558435</v>
      </c>
      <c r="K92" s="6" t="s">
        <v>21</v>
      </c>
      <c r="L92" s="5" t="s">
        <v>21</v>
      </c>
      <c r="M92" s="5" t="s">
        <v>21</v>
      </c>
      <c r="N92" s="7" t="s">
        <v>22</v>
      </c>
    </row>
    <row r="93" spans="1:14">
      <c r="A93" s="3" t="str">
        <f t="shared" si="96"/>
        <v>Xi</v>
      </c>
      <c r="B93" s="3" t="s">
        <v>15</v>
      </c>
      <c r="C93" s="3">
        <f t="shared" si="97"/>
        <v>470194</v>
      </c>
      <c r="D93" s="3" t="str">
        <f t="shared" si="98"/>
        <v>da Vinci Xi Mega Needle Driver</v>
      </c>
      <c r="E93" s="3" t="str">
        <f t="shared" si="99"/>
        <v>da Vinci Xi 大型夾針器</v>
      </c>
      <c r="F93" s="3" t="str">
        <f t="shared" si="100"/>
        <v>支</v>
      </c>
      <c r="G93" s="3" t="s">
        <v>28</v>
      </c>
      <c r="H93" s="3" t="s">
        <v>23</v>
      </c>
      <c r="I93" s="3" t="str">
        <f t="shared" si="75"/>
        <v>034728</v>
      </c>
      <c r="J93" s="5">
        <v>558434</v>
      </c>
      <c r="K93" s="6" t="s">
        <v>21</v>
      </c>
      <c r="L93" s="5" t="s">
        <v>21</v>
      </c>
      <c r="M93" s="5" t="s">
        <v>21</v>
      </c>
      <c r="N93" s="7" t="s">
        <v>22</v>
      </c>
    </row>
    <row r="94" spans="1:14">
      <c r="A94" s="3" t="s">
        <v>56</v>
      </c>
      <c r="B94" s="3" t="s">
        <v>15</v>
      </c>
      <c r="C94" s="3">
        <v>470205</v>
      </c>
      <c r="D94" s="3" t="s">
        <v>79</v>
      </c>
      <c r="E94" s="3" t="s">
        <v>80</v>
      </c>
      <c r="F94" s="3" t="s">
        <v>27</v>
      </c>
      <c r="G94" s="3" t="s">
        <v>28</v>
      </c>
      <c r="H94" s="3" t="s">
        <v>29</v>
      </c>
      <c r="I94" s="3" t="str">
        <f t="shared" si="75"/>
        <v>028222</v>
      </c>
      <c r="J94" s="5">
        <v>558061</v>
      </c>
      <c r="K94" s="6" t="s">
        <v>21</v>
      </c>
      <c r="L94" s="5" t="s">
        <v>21</v>
      </c>
      <c r="M94" s="5" t="s">
        <v>21</v>
      </c>
      <c r="N94" s="7" t="s">
        <v>22</v>
      </c>
    </row>
    <row r="95" spans="1:14">
      <c r="A95" s="3" t="str">
        <f t="shared" ref="A95:A98" si="101">A94</f>
        <v>Xi-NEUP</v>
      </c>
      <c r="B95" s="3" t="s">
        <v>15</v>
      </c>
      <c r="C95" s="3">
        <f t="shared" ref="C95:C98" si="102">C94</f>
        <v>470205</v>
      </c>
      <c r="D95" s="3" t="str">
        <f t="shared" ref="D95:D98" si="103">D94</f>
        <v>da Vinci Xi Fenestrated Bipolar Forceps</v>
      </c>
      <c r="E95" s="3" t="str">
        <f t="shared" ref="E95:E98" si="104">E94</f>
        <v>da Vinci Xi 有孔型雙極電燒</v>
      </c>
      <c r="F95" s="3" t="str">
        <f t="shared" ref="F95:F98" si="105">F94</f>
        <v>支</v>
      </c>
      <c r="G95" s="3" t="s">
        <v>28</v>
      </c>
      <c r="H95" s="3" t="s">
        <v>30</v>
      </c>
      <c r="I95" s="3" t="str">
        <f t="shared" si="75"/>
        <v>028057</v>
      </c>
      <c r="J95" s="5">
        <v>558062</v>
      </c>
      <c r="K95" s="6" t="s">
        <v>21</v>
      </c>
      <c r="L95" s="5" t="s">
        <v>21</v>
      </c>
      <c r="M95" s="5" t="s">
        <v>21</v>
      </c>
      <c r="N95" s="7" t="s">
        <v>22</v>
      </c>
    </row>
    <row r="96" spans="1:14">
      <c r="A96" s="3" t="str">
        <f t="shared" si="101"/>
        <v>Xi-NEUP</v>
      </c>
      <c r="B96" s="3" t="s">
        <v>15</v>
      </c>
      <c r="C96" s="3">
        <f t="shared" si="102"/>
        <v>470205</v>
      </c>
      <c r="D96" s="3" t="str">
        <f t="shared" si="103"/>
        <v>da Vinci Xi Fenestrated Bipolar Forceps</v>
      </c>
      <c r="E96" s="3" t="str">
        <f t="shared" si="104"/>
        <v>da Vinci Xi 有孔型雙極電燒</v>
      </c>
      <c r="F96" s="3" t="str">
        <f t="shared" si="105"/>
        <v>支</v>
      </c>
      <c r="G96" s="3" t="s">
        <v>28</v>
      </c>
      <c r="H96" s="3" t="s">
        <v>31</v>
      </c>
      <c r="I96" s="3" t="str">
        <f t="shared" si="75"/>
        <v>027652</v>
      </c>
      <c r="J96" s="5">
        <v>558063</v>
      </c>
      <c r="K96" s="6" t="s">
        <v>21</v>
      </c>
      <c r="L96" s="5" t="s">
        <v>21</v>
      </c>
      <c r="M96" s="5" t="s">
        <v>21</v>
      </c>
      <c r="N96" s="7" t="s">
        <v>22</v>
      </c>
    </row>
    <row r="97" spans="1:14">
      <c r="A97" s="3" t="str">
        <f t="shared" si="101"/>
        <v>Xi-NEUP</v>
      </c>
      <c r="B97" s="3" t="s">
        <v>15</v>
      </c>
      <c r="C97" s="3">
        <f t="shared" si="102"/>
        <v>470205</v>
      </c>
      <c r="D97" s="3" t="str">
        <f t="shared" si="103"/>
        <v>da Vinci Xi Fenestrated Bipolar Forceps</v>
      </c>
      <c r="E97" s="3" t="str">
        <f t="shared" si="104"/>
        <v>da Vinci Xi 有孔型雙極電燒</v>
      </c>
      <c r="F97" s="3" t="str">
        <f t="shared" si="105"/>
        <v>支</v>
      </c>
      <c r="G97" s="3" t="s">
        <v>28</v>
      </c>
      <c r="H97" s="3" t="s">
        <v>40</v>
      </c>
      <c r="I97" s="3" t="str">
        <f t="shared" si="75"/>
        <v>034266</v>
      </c>
      <c r="J97" s="5">
        <v>558065</v>
      </c>
      <c r="K97" s="6" t="s">
        <v>21</v>
      </c>
      <c r="L97" s="5" t="s">
        <v>21</v>
      </c>
      <c r="M97" s="5" t="s">
        <v>21</v>
      </c>
      <c r="N97" s="7" t="s">
        <v>22</v>
      </c>
    </row>
    <row r="98" spans="1:14">
      <c r="A98" s="3" t="str">
        <f t="shared" si="101"/>
        <v>Xi-NEUP</v>
      </c>
      <c r="B98" s="3" t="s">
        <v>15</v>
      </c>
      <c r="C98" s="3">
        <f t="shared" si="102"/>
        <v>470205</v>
      </c>
      <c r="D98" s="3" t="str">
        <f t="shared" si="103"/>
        <v>da Vinci Xi Fenestrated Bipolar Forceps</v>
      </c>
      <c r="E98" s="3" t="str">
        <f t="shared" si="104"/>
        <v>da Vinci Xi 有孔型雙極電燒</v>
      </c>
      <c r="F98" s="3" t="str">
        <f t="shared" si="105"/>
        <v>支</v>
      </c>
      <c r="G98" s="3" t="s">
        <v>28</v>
      </c>
      <c r="H98" s="3" t="s">
        <v>23</v>
      </c>
      <c r="I98" s="3" t="str">
        <f t="shared" si="75"/>
        <v>034728</v>
      </c>
      <c r="J98" s="5">
        <v>558064</v>
      </c>
      <c r="K98" s="6" t="s">
        <v>21</v>
      </c>
      <c r="L98" s="5" t="s">
        <v>21</v>
      </c>
      <c r="M98" s="5" t="s">
        <v>21</v>
      </c>
      <c r="N98" s="7" t="s">
        <v>22</v>
      </c>
    </row>
    <row r="99" spans="1:14">
      <c r="A99" s="3" t="s">
        <v>24</v>
      </c>
      <c r="B99" s="3" t="s">
        <v>15</v>
      </c>
      <c r="C99" s="3">
        <v>470207</v>
      </c>
      <c r="D99" s="3" t="s">
        <v>81</v>
      </c>
      <c r="E99" s="3" t="s">
        <v>82</v>
      </c>
      <c r="F99" s="3" t="s">
        <v>27</v>
      </c>
      <c r="G99" s="3" t="s">
        <v>28</v>
      </c>
      <c r="H99" s="3" t="s">
        <v>29</v>
      </c>
      <c r="I99" s="3" t="str">
        <f t="shared" si="75"/>
        <v>028222</v>
      </c>
      <c r="J99" s="5">
        <v>558141</v>
      </c>
      <c r="K99" s="6" t="s">
        <v>21</v>
      </c>
      <c r="L99" s="5" t="s">
        <v>21</v>
      </c>
      <c r="M99" s="5" t="s">
        <v>21</v>
      </c>
      <c r="N99" s="7" t="s">
        <v>22</v>
      </c>
    </row>
    <row r="100" spans="1:14">
      <c r="A100" s="3" t="str">
        <f t="shared" ref="A100:A103" si="106">A99</f>
        <v>Xi</v>
      </c>
      <c r="B100" s="3" t="s">
        <v>15</v>
      </c>
      <c r="C100" s="3">
        <f t="shared" ref="C100:C103" si="107">C99</f>
        <v>470207</v>
      </c>
      <c r="D100" s="3" t="str">
        <f t="shared" ref="D100:D103" si="108">D99</f>
        <v>da Vinci Xi Tenaculum Forceps</v>
      </c>
      <c r="E100" s="3" t="str">
        <f t="shared" ref="E100:E103" si="109">E99</f>
        <v>da Vinci Xi 子宮鉗</v>
      </c>
      <c r="F100" s="3" t="str">
        <f t="shared" ref="F100:F103" si="110">F99</f>
        <v>支</v>
      </c>
      <c r="G100" s="3" t="s">
        <v>28</v>
      </c>
      <c r="H100" s="3" t="s">
        <v>30</v>
      </c>
      <c r="I100" s="3" t="str">
        <f t="shared" si="75"/>
        <v>028057</v>
      </c>
      <c r="J100" s="5">
        <v>558142</v>
      </c>
      <c r="K100" s="6" t="s">
        <v>21</v>
      </c>
      <c r="L100" s="5" t="s">
        <v>21</v>
      </c>
      <c r="M100" s="5" t="s">
        <v>21</v>
      </c>
      <c r="N100" s="7" t="s">
        <v>22</v>
      </c>
    </row>
    <row r="101" spans="1:14">
      <c r="A101" s="3" t="str">
        <f t="shared" si="106"/>
        <v>Xi</v>
      </c>
      <c r="B101" s="3" t="s">
        <v>15</v>
      </c>
      <c r="C101" s="3">
        <f t="shared" si="107"/>
        <v>470207</v>
      </c>
      <c r="D101" s="3" t="str">
        <f t="shared" si="108"/>
        <v>da Vinci Xi Tenaculum Forceps</v>
      </c>
      <c r="E101" s="3" t="str">
        <f t="shared" si="109"/>
        <v>da Vinci Xi 子宮鉗</v>
      </c>
      <c r="F101" s="3" t="str">
        <f t="shared" si="110"/>
        <v>支</v>
      </c>
      <c r="G101" s="3" t="s">
        <v>28</v>
      </c>
      <c r="H101" s="3" t="s">
        <v>31</v>
      </c>
      <c r="I101" s="3" t="str">
        <f t="shared" si="75"/>
        <v>027652</v>
      </c>
      <c r="J101" s="5" t="s">
        <v>21</v>
      </c>
      <c r="K101" s="6" t="s">
        <v>21</v>
      </c>
      <c r="L101" s="5" t="s">
        <v>21</v>
      </c>
      <c r="M101" s="5" t="s">
        <v>21</v>
      </c>
      <c r="N101" s="7" t="s">
        <v>22</v>
      </c>
    </row>
    <row r="102" spans="1:14">
      <c r="A102" s="3" t="str">
        <f t="shared" si="106"/>
        <v>Xi</v>
      </c>
      <c r="B102" s="3" t="s">
        <v>15</v>
      </c>
      <c r="C102" s="3">
        <f t="shared" si="107"/>
        <v>470207</v>
      </c>
      <c r="D102" s="3" t="str">
        <f t="shared" si="108"/>
        <v>da Vinci Xi Tenaculum Forceps</v>
      </c>
      <c r="E102" s="3" t="str">
        <f t="shared" si="109"/>
        <v>da Vinci Xi 子宮鉗</v>
      </c>
      <c r="F102" s="3" t="str">
        <f t="shared" si="110"/>
        <v>支</v>
      </c>
      <c r="G102" s="3" t="s">
        <v>28</v>
      </c>
      <c r="H102" s="3" t="s">
        <v>40</v>
      </c>
      <c r="I102" s="3" t="str">
        <f t="shared" si="75"/>
        <v>034266</v>
      </c>
      <c r="J102" s="5">
        <v>558143</v>
      </c>
      <c r="K102" s="6" t="s">
        <v>21</v>
      </c>
      <c r="L102" s="5" t="s">
        <v>21</v>
      </c>
      <c r="M102" s="5" t="s">
        <v>21</v>
      </c>
      <c r="N102" s="7" t="s">
        <v>22</v>
      </c>
    </row>
    <row r="103" spans="1:14">
      <c r="A103" s="3" t="str">
        <f t="shared" si="106"/>
        <v>Xi</v>
      </c>
      <c r="B103" s="3" t="s">
        <v>15</v>
      </c>
      <c r="C103" s="3">
        <f t="shared" si="107"/>
        <v>470207</v>
      </c>
      <c r="D103" s="3" t="str">
        <f t="shared" si="108"/>
        <v>da Vinci Xi Tenaculum Forceps</v>
      </c>
      <c r="E103" s="3" t="str">
        <f t="shared" si="109"/>
        <v>da Vinci Xi 子宮鉗</v>
      </c>
      <c r="F103" s="3" t="str">
        <f t="shared" si="110"/>
        <v>支</v>
      </c>
      <c r="G103" s="3" t="s">
        <v>28</v>
      </c>
      <c r="H103" s="3" t="s">
        <v>23</v>
      </c>
      <c r="I103" s="3" t="str">
        <f t="shared" si="75"/>
        <v>034728</v>
      </c>
      <c r="J103" s="5">
        <v>558144</v>
      </c>
      <c r="K103" s="6" t="s">
        <v>21</v>
      </c>
      <c r="L103" s="5" t="s">
        <v>21</v>
      </c>
      <c r="M103" s="5" t="s">
        <v>21</v>
      </c>
      <c r="N103" s="7" t="s">
        <v>22</v>
      </c>
    </row>
    <row r="104" spans="1:14">
      <c r="A104" s="3" t="s">
        <v>24</v>
      </c>
      <c r="B104" s="3" t="s">
        <v>15</v>
      </c>
      <c r="C104" s="3">
        <v>470215</v>
      </c>
      <c r="D104" s="3" t="s">
        <v>83</v>
      </c>
      <c r="E104" s="3" t="s">
        <v>84</v>
      </c>
      <c r="F104" s="3" t="s">
        <v>27</v>
      </c>
      <c r="G104" s="3" t="s">
        <v>28</v>
      </c>
      <c r="H104" s="3" t="s">
        <v>29</v>
      </c>
      <c r="I104" s="3" t="str">
        <f t="shared" si="75"/>
        <v>028222</v>
      </c>
      <c r="J104" s="5">
        <v>558251</v>
      </c>
      <c r="K104" s="6" t="s">
        <v>21</v>
      </c>
      <c r="L104" s="5" t="s">
        <v>21</v>
      </c>
      <c r="M104" s="5" t="s">
        <v>21</v>
      </c>
      <c r="N104" s="7" t="s">
        <v>22</v>
      </c>
    </row>
    <row r="105" spans="1:14">
      <c r="A105" s="3" t="str">
        <f t="shared" ref="A105:A108" si="111">A104</f>
        <v>Xi</v>
      </c>
      <c r="B105" s="3" t="s">
        <v>15</v>
      </c>
      <c r="C105" s="3">
        <f t="shared" ref="C105:C108" si="112">C104</f>
        <v>470215</v>
      </c>
      <c r="D105" s="3" t="str">
        <f t="shared" ref="D105:D108" si="113">D104</f>
        <v>da Vinci Xi Cardiac Probe Grasper</v>
      </c>
      <c r="E105" s="3" t="str">
        <f t="shared" ref="E105:E108" si="114">E104</f>
        <v>da Vinci Xi 心臟探針抓取鉗</v>
      </c>
      <c r="F105" s="3" t="str">
        <f t="shared" ref="F105:F108" si="115">F104</f>
        <v>支</v>
      </c>
      <c r="G105" s="3" t="s">
        <v>28</v>
      </c>
      <c r="H105" s="3" t="s">
        <v>30</v>
      </c>
      <c r="I105" s="3" t="str">
        <f t="shared" si="75"/>
        <v>028057</v>
      </c>
      <c r="J105" s="5">
        <v>558252</v>
      </c>
      <c r="K105" s="6" t="s">
        <v>21</v>
      </c>
      <c r="L105" s="5" t="s">
        <v>21</v>
      </c>
      <c r="M105" s="5" t="s">
        <v>21</v>
      </c>
      <c r="N105" s="7" t="s">
        <v>22</v>
      </c>
    </row>
    <row r="106" spans="1:14">
      <c r="A106" s="3" t="str">
        <f t="shared" si="111"/>
        <v>Xi</v>
      </c>
      <c r="B106" s="3" t="s">
        <v>15</v>
      </c>
      <c r="C106" s="3">
        <f t="shared" si="112"/>
        <v>470215</v>
      </c>
      <c r="D106" s="3" t="str">
        <f t="shared" si="113"/>
        <v>da Vinci Xi Cardiac Probe Grasper</v>
      </c>
      <c r="E106" s="3" t="str">
        <f t="shared" si="114"/>
        <v>da Vinci Xi 心臟探針抓取鉗</v>
      </c>
      <c r="F106" s="3" t="str">
        <f t="shared" si="115"/>
        <v>支</v>
      </c>
      <c r="G106" s="3" t="s">
        <v>28</v>
      </c>
      <c r="H106" s="3" t="s">
        <v>31</v>
      </c>
      <c r="I106" s="3" t="str">
        <f t="shared" si="75"/>
        <v>027652</v>
      </c>
      <c r="J106" s="5">
        <v>558253</v>
      </c>
      <c r="K106" s="6" t="s">
        <v>21</v>
      </c>
      <c r="L106" s="5" t="s">
        <v>21</v>
      </c>
      <c r="M106" s="5" t="s">
        <v>21</v>
      </c>
      <c r="N106" s="7" t="s">
        <v>22</v>
      </c>
    </row>
    <row r="107" spans="1:14">
      <c r="A107" s="3" t="str">
        <f t="shared" si="111"/>
        <v>Xi</v>
      </c>
      <c r="B107" s="3" t="s">
        <v>15</v>
      </c>
      <c r="C107" s="3">
        <f t="shared" si="112"/>
        <v>470215</v>
      </c>
      <c r="D107" s="3" t="str">
        <f t="shared" si="113"/>
        <v>da Vinci Xi Cardiac Probe Grasper</v>
      </c>
      <c r="E107" s="3" t="str">
        <f t="shared" si="114"/>
        <v>da Vinci Xi 心臟探針抓取鉗</v>
      </c>
      <c r="F107" s="3" t="str">
        <f t="shared" si="115"/>
        <v>支</v>
      </c>
      <c r="G107" s="3" t="s">
        <v>28</v>
      </c>
      <c r="H107" s="3" t="s">
        <v>40</v>
      </c>
      <c r="I107" s="3" t="str">
        <f t="shared" si="75"/>
        <v>034266</v>
      </c>
      <c r="J107" s="5">
        <v>558255</v>
      </c>
      <c r="K107" s="6" t="s">
        <v>21</v>
      </c>
      <c r="L107" s="5" t="s">
        <v>21</v>
      </c>
      <c r="M107" s="5" t="s">
        <v>21</v>
      </c>
      <c r="N107" s="7" t="s">
        <v>22</v>
      </c>
    </row>
    <row r="108" spans="1:14">
      <c r="A108" s="3" t="str">
        <f t="shared" si="111"/>
        <v>Xi</v>
      </c>
      <c r="B108" s="3" t="s">
        <v>15</v>
      </c>
      <c r="C108" s="3">
        <f t="shared" si="112"/>
        <v>470215</v>
      </c>
      <c r="D108" s="3" t="str">
        <f t="shared" si="113"/>
        <v>da Vinci Xi Cardiac Probe Grasper</v>
      </c>
      <c r="E108" s="3" t="str">
        <f t="shared" si="114"/>
        <v>da Vinci Xi 心臟探針抓取鉗</v>
      </c>
      <c r="F108" s="3" t="str">
        <f t="shared" si="115"/>
        <v>支</v>
      </c>
      <c r="G108" s="3" t="s">
        <v>28</v>
      </c>
      <c r="H108" s="3" t="s">
        <v>23</v>
      </c>
      <c r="I108" s="3" t="str">
        <f t="shared" si="75"/>
        <v>034728</v>
      </c>
      <c r="J108" s="5">
        <v>558254</v>
      </c>
      <c r="K108" s="6" t="s">
        <v>21</v>
      </c>
      <c r="L108" s="5" t="s">
        <v>21</v>
      </c>
      <c r="M108" s="5" t="s">
        <v>21</v>
      </c>
      <c r="N108" s="7" t="s">
        <v>22</v>
      </c>
    </row>
    <row r="109" spans="1:14">
      <c r="A109" s="3" t="s">
        <v>24</v>
      </c>
      <c r="B109" s="3" t="s">
        <v>15</v>
      </c>
      <c r="C109" s="3">
        <v>470230</v>
      </c>
      <c r="D109" s="3" t="s">
        <v>85</v>
      </c>
      <c r="E109" s="3" t="s">
        <v>86</v>
      </c>
      <c r="F109" s="3" t="s">
        <v>27</v>
      </c>
      <c r="G109" s="3" t="s">
        <v>87</v>
      </c>
      <c r="H109" s="3" t="s">
        <v>29</v>
      </c>
      <c r="I109" s="3" t="str">
        <f t="shared" si="75"/>
        <v>028222</v>
      </c>
      <c r="J109" s="5">
        <v>558101</v>
      </c>
      <c r="K109" s="6" t="s">
        <v>21</v>
      </c>
      <c r="L109" s="5" t="s">
        <v>21</v>
      </c>
      <c r="M109" s="5" t="s">
        <v>21</v>
      </c>
      <c r="N109" s="7" t="s">
        <v>22</v>
      </c>
    </row>
    <row r="110" spans="1:14">
      <c r="A110" s="3" t="str">
        <f t="shared" ref="A110:A113" si="116">A109</f>
        <v>Xi</v>
      </c>
      <c r="B110" s="3" t="s">
        <v>15</v>
      </c>
      <c r="C110" s="3">
        <f t="shared" ref="C110:C113" si="117">C109</f>
        <v>470230</v>
      </c>
      <c r="D110" s="3" t="str">
        <f t="shared" ref="D110:D113" si="118">D109</f>
        <v>da Vinci Xi Hem-o-lok Large Clip Applier</v>
      </c>
      <c r="E110" s="3" t="str">
        <f t="shared" ref="E110:E113" si="119">E109</f>
        <v>da Vinci Xi 海默拉克血管夾鉗（大）</v>
      </c>
      <c r="F110" s="3" t="str">
        <f t="shared" ref="F110:F113" si="120">F109</f>
        <v>支</v>
      </c>
      <c r="G110" s="3" t="s">
        <v>87</v>
      </c>
      <c r="H110" s="3" t="s">
        <v>30</v>
      </c>
      <c r="I110" s="3" t="str">
        <f t="shared" si="75"/>
        <v>028057</v>
      </c>
      <c r="J110" s="5">
        <v>558102</v>
      </c>
      <c r="K110" s="6" t="s">
        <v>21</v>
      </c>
      <c r="L110" s="5" t="s">
        <v>21</v>
      </c>
      <c r="M110" s="5" t="s">
        <v>21</v>
      </c>
      <c r="N110" s="7" t="s">
        <v>22</v>
      </c>
    </row>
    <row r="111" spans="1:14">
      <c r="A111" s="3" t="str">
        <f t="shared" si="116"/>
        <v>Xi</v>
      </c>
      <c r="B111" s="3" t="s">
        <v>15</v>
      </c>
      <c r="C111" s="3">
        <f t="shared" si="117"/>
        <v>470230</v>
      </c>
      <c r="D111" s="3" t="str">
        <f t="shared" si="118"/>
        <v>da Vinci Xi Hem-o-lok Large Clip Applier</v>
      </c>
      <c r="E111" s="3" t="str">
        <f t="shared" si="119"/>
        <v>da Vinci Xi 海默拉克血管夾鉗（大）</v>
      </c>
      <c r="F111" s="3" t="str">
        <f t="shared" si="120"/>
        <v>支</v>
      </c>
      <c r="G111" s="3" t="s">
        <v>87</v>
      </c>
      <c r="H111" s="3" t="s">
        <v>31</v>
      </c>
      <c r="I111" s="3" t="str">
        <f t="shared" si="75"/>
        <v>027652</v>
      </c>
      <c r="J111" s="5">
        <v>558103</v>
      </c>
      <c r="K111" s="6" t="s">
        <v>21</v>
      </c>
      <c r="L111" s="5" t="s">
        <v>21</v>
      </c>
      <c r="M111" s="5" t="s">
        <v>21</v>
      </c>
      <c r="N111" s="7" t="s">
        <v>22</v>
      </c>
    </row>
    <row r="112" spans="1:14">
      <c r="A112" s="3" t="str">
        <f t="shared" si="116"/>
        <v>Xi</v>
      </c>
      <c r="B112" s="3" t="s">
        <v>15</v>
      </c>
      <c r="C112" s="3">
        <f t="shared" si="117"/>
        <v>470230</v>
      </c>
      <c r="D112" s="3" t="str">
        <f t="shared" si="118"/>
        <v>da Vinci Xi Hem-o-lok Large Clip Applier</v>
      </c>
      <c r="E112" s="3" t="str">
        <f t="shared" si="119"/>
        <v>da Vinci Xi 海默拉克血管夾鉗（大）</v>
      </c>
      <c r="F112" s="3" t="str">
        <f t="shared" si="120"/>
        <v>支</v>
      </c>
      <c r="G112" s="3" t="s">
        <v>87</v>
      </c>
      <c r="H112" s="3" t="s">
        <v>40</v>
      </c>
      <c r="I112" s="3" t="str">
        <f t="shared" si="75"/>
        <v>034266</v>
      </c>
      <c r="J112" s="5">
        <v>558105</v>
      </c>
      <c r="K112" s="6" t="s">
        <v>21</v>
      </c>
      <c r="L112" s="5" t="s">
        <v>21</v>
      </c>
      <c r="M112" s="5" t="s">
        <v>21</v>
      </c>
      <c r="N112" s="7" t="s">
        <v>22</v>
      </c>
    </row>
    <row r="113" spans="1:14">
      <c r="A113" s="3" t="str">
        <f t="shared" si="116"/>
        <v>Xi</v>
      </c>
      <c r="B113" s="3" t="s">
        <v>15</v>
      </c>
      <c r="C113" s="3">
        <f t="shared" si="117"/>
        <v>470230</v>
      </c>
      <c r="D113" s="3" t="str">
        <f t="shared" si="118"/>
        <v>da Vinci Xi Hem-o-lok Large Clip Applier</v>
      </c>
      <c r="E113" s="3" t="str">
        <f t="shared" si="119"/>
        <v>da Vinci Xi 海默拉克血管夾鉗（大）</v>
      </c>
      <c r="F113" s="3" t="str">
        <f t="shared" si="120"/>
        <v>支</v>
      </c>
      <c r="G113" s="3" t="s">
        <v>87</v>
      </c>
      <c r="H113" s="3" t="s">
        <v>23</v>
      </c>
      <c r="I113" s="3" t="str">
        <f t="shared" si="75"/>
        <v>034728</v>
      </c>
      <c r="J113" s="5">
        <v>558104</v>
      </c>
      <c r="K113" s="6" t="s">
        <v>21</v>
      </c>
      <c r="L113" s="5" t="s">
        <v>21</v>
      </c>
      <c r="M113" s="5" t="s">
        <v>21</v>
      </c>
      <c r="N113" s="7" t="s">
        <v>22</v>
      </c>
    </row>
    <row r="114" spans="1:14">
      <c r="A114" s="3" t="s">
        <v>24</v>
      </c>
      <c r="B114" s="3" t="s">
        <v>15</v>
      </c>
      <c r="C114" s="3">
        <v>470246</v>
      </c>
      <c r="D114" s="3" t="s">
        <v>88</v>
      </c>
      <c r="E114" s="3" t="s">
        <v>89</v>
      </c>
      <c r="F114" s="3" t="s">
        <v>27</v>
      </c>
      <c r="G114" s="3" t="s">
        <v>28</v>
      </c>
      <c r="H114" s="3" t="s">
        <v>29</v>
      </c>
      <c r="I114" s="3" t="str">
        <f t="shared" si="75"/>
        <v>028222</v>
      </c>
      <c r="J114" s="5">
        <v>558221</v>
      </c>
      <c r="K114" s="6" t="s">
        <v>21</v>
      </c>
      <c r="L114" s="5" t="s">
        <v>21</v>
      </c>
      <c r="M114" s="5" t="s">
        <v>21</v>
      </c>
      <c r="N114" s="7" t="s">
        <v>22</v>
      </c>
    </row>
    <row r="115" spans="1:14">
      <c r="A115" s="3" t="str">
        <f t="shared" ref="A115:A116" si="121">A114</f>
        <v>Xi</v>
      </c>
      <c r="B115" s="3" t="s">
        <v>15</v>
      </c>
      <c r="C115" s="3">
        <f t="shared" ref="C115:C116" si="122">C114</f>
        <v>470246</v>
      </c>
      <c r="D115" s="3" t="str">
        <f t="shared" ref="D115:D116" si="123">D114</f>
        <v>da Vinci Xi Atrial Retractor, Short Right</v>
      </c>
      <c r="E115" s="3" t="str">
        <f t="shared" ref="E115:E116" si="124">E114</f>
        <v>da Vinci Xi 心房牽引器, 短型</v>
      </c>
      <c r="F115" s="3" t="str">
        <f t="shared" ref="F115:F116" si="125">F114</f>
        <v>支</v>
      </c>
      <c r="G115" s="3" t="s">
        <v>28</v>
      </c>
      <c r="H115" s="3" t="s">
        <v>30</v>
      </c>
      <c r="I115" s="3" t="str">
        <f t="shared" si="75"/>
        <v>028057</v>
      </c>
      <c r="J115" s="5">
        <v>558222</v>
      </c>
      <c r="K115" s="6" t="s">
        <v>21</v>
      </c>
      <c r="L115" s="5" t="s">
        <v>21</v>
      </c>
      <c r="M115" s="5" t="s">
        <v>21</v>
      </c>
      <c r="N115" s="7" t="s">
        <v>22</v>
      </c>
    </row>
    <row r="116" spans="1:14">
      <c r="A116" s="3" t="str">
        <f t="shared" si="121"/>
        <v>Xi</v>
      </c>
      <c r="B116" s="3" t="s">
        <v>15</v>
      </c>
      <c r="C116" s="3">
        <f t="shared" si="122"/>
        <v>470246</v>
      </c>
      <c r="D116" s="3" t="str">
        <f t="shared" si="123"/>
        <v>da Vinci Xi Atrial Retractor, Short Right</v>
      </c>
      <c r="E116" s="3" t="str">
        <f t="shared" si="124"/>
        <v>da Vinci Xi 心房牽引器, 短型</v>
      </c>
      <c r="F116" s="3" t="str">
        <f t="shared" si="125"/>
        <v>支</v>
      </c>
      <c r="G116" s="3" t="s">
        <v>28</v>
      </c>
      <c r="H116" s="3" t="s">
        <v>31</v>
      </c>
      <c r="I116" s="3" t="str">
        <f t="shared" si="75"/>
        <v>027652</v>
      </c>
      <c r="J116" s="5">
        <v>558223</v>
      </c>
      <c r="K116" s="6" t="s">
        <v>21</v>
      </c>
      <c r="L116" s="5" t="s">
        <v>21</v>
      </c>
      <c r="M116" s="5" t="s">
        <v>21</v>
      </c>
      <c r="N116" s="7" t="s">
        <v>22</v>
      </c>
    </row>
    <row r="117" spans="1:14">
      <c r="A117" s="3" t="s">
        <v>24</v>
      </c>
      <c r="B117" s="3" t="s">
        <v>15</v>
      </c>
      <c r="C117" s="3">
        <v>470249</v>
      </c>
      <c r="D117" s="3" t="s">
        <v>90</v>
      </c>
      <c r="E117" s="3" t="s">
        <v>91</v>
      </c>
      <c r="F117" s="3" t="s">
        <v>27</v>
      </c>
      <c r="G117" s="3" t="s">
        <v>28</v>
      </c>
      <c r="H117" s="3" t="s">
        <v>29</v>
      </c>
      <c r="I117" s="3" t="str">
        <f t="shared" si="75"/>
        <v>028222</v>
      </c>
      <c r="J117" s="5">
        <v>558233</v>
      </c>
      <c r="K117" s="6" t="s">
        <v>21</v>
      </c>
      <c r="L117" s="5" t="s">
        <v>21</v>
      </c>
      <c r="M117" s="5" t="s">
        <v>21</v>
      </c>
      <c r="N117" s="7" t="s">
        <v>22</v>
      </c>
    </row>
    <row r="118" spans="1:14">
      <c r="A118" s="3" t="str">
        <f t="shared" ref="A118:A121" si="126">A117</f>
        <v>Xi</v>
      </c>
      <c r="B118" s="3" t="s">
        <v>15</v>
      </c>
      <c r="C118" s="3">
        <f t="shared" ref="C118:C121" si="127">C117</f>
        <v>470249</v>
      </c>
      <c r="D118" s="3" t="str">
        <f t="shared" ref="D118:D121" si="128">D117</f>
        <v>da Vinci Xi Dual Blade Retractor</v>
      </c>
      <c r="E118" s="3" t="str">
        <f t="shared" ref="E118:E121" si="129">E117</f>
        <v>da Vinci Xi 雙刃型牽引器</v>
      </c>
      <c r="F118" s="3" t="str">
        <f t="shared" ref="F118:F121" si="130">F117</f>
        <v>支</v>
      </c>
      <c r="G118" s="3" t="s">
        <v>28</v>
      </c>
      <c r="H118" s="3" t="s">
        <v>30</v>
      </c>
      <c r="I118" s="3" t="str">
        <f t="shared" si="75"/>
        <v>028057</v>
      </c>
      <c r="J118" s="5">
        <v>558232</v>
      </c>
      <c r="K118" s="6" t="s">
        <v>21</v>
      </c>
      <c r="L118" s="5" t="s">
        <v>21</v>
      </c>
      <c r="M118" s="5" t="s">
        <v>21</v>
      </c>
      <c r="N118" s="7" t="s">
        <v>22</v>
      </c>
    </row>
    <row r="119" spans="1:14">
      <c r="A119" s="3" t="str">
        <f t="shared" si="126"/>
        <v>Xi</v>
      </c>
      <c r="B119" s="3" t="s">
        <v>15</v>
      </c>
      <c r="C119" s="3">
        <f t="shared" si="127"/>
        <v>470249</v>
      </c>
      <c r="D119" s="3" t="str">
        <f t="shared" si="128"/>
        <v>da Vinci Xi Dual Blade Retractor</v>
      </c>
      <c r="E119" s="3" t="str">
        <f t="shared" si="129"/>
        <v>da Vinci Xi 雙刃型牽引器</v>
      </c>
      <c r="F119" s="3" t="str">
        <f t="shared" si="130"/>
        <v>支</v>
      </c>
      <c r="G119" s="3" t="s">
        <v>28</v>
      </c>
      <c r="H119" s="3" t="s">
        <v>31</v>
      </c>
      <c r="I119" s="3" t="str">
        <f t="shared" si="75"/>
        <v>027652</v>
      </c>
      <c r="J119" s="5">
        <v>558231</v>
      </c>
      <c r="K119" s="6" t="s">
        <v>21</v>
      </c>
      <c r="L119" s="5" t="s">
        <v>21</v>
      </c>
      <c r="M119" s="5" t="s">
        <v>21</v>
      </c>
      <c r="N119" s="7" t="s">
        <v>22</v>
      </c>
    </row>
    <row r="120" spans="1:14">
      <c r="A120" s="3" t="str">
        <f t="shared" si="126"/>
        <v>Xi</v>
      </c>
      <c r="B120" s="3" t="s">
        <v>15</v>
      </c>
      <c r="C120" s="3">
        <f t="shared" si="127"/>
        <v>470249</v>
      </c>
      <c r="D120" s="3" t="str">
        <f t="shared" si="128"/>
        <v>da Vinci Xi Dual Blade Retractor</v>
      </c>
      <c r="E120" s="3" t="str">
        <f t="shared" si="129"/>
        <v>da Vinci Xi 雙刃型牽引器</v>
      </c>
      <c r="F120" s="3" t="str">
        <f t="shared" si="130"/>
        <v>支</v>
      </c>
      <c r="G120" s="3" t="s">
        <v>28</v>
      </c>
      <c r="H120" s="3" t="s">
        <v>40</v>
      </c>
      <c r="I120" s="3" t="str">
        <f t="shared" si="75"/>
        <v>034266</v>
      </c>
      <c r="J120" s="5">
        <v>558235</v>
      </c>
      <c r="K120" s="6" t="s">
        <v>21</v>
      </c>
      <c r="L120" s="5" t="s">
        <v>21</v>
      </c>
      <c r="M120" s="5" t="s">
        <v>21</v>
      </c>
      <c r="N120" s="7" t="s">
        <v>22</v>
      </c>
    </row>
    <row r="121" spans="1:14">
      <c r="A121" s="3" t="str">
        <f t="shared" si="126"/>
        <v>Xi</v>
      </c>
      <c r="B121" s="3" t="s">
        <v>15</v>
      </c>
      <c r="C121" s="3">
        <f t="shared" si="127"/>
        <v>470249</v>
      </c>
      <c r="D121" s="3" t="str">
        <f t="shared" si="128"/>
        <v>da Vinci Xi Dual Blade Retractor</v>
      </c>
      <c r="E121" s="3" t="str">
        <f t="shared" si="129"/>
        <v>da Vinci Xi 雙刃型牽引器</v>
      </c>
      <c r="F121" s="3" t="str">
        <f t="shared" si="130"/>
        <v>支</v>
      </c>
      <c r="G121" s="3" t="s">
        <v>28</v>
      </c>
      <c r="H121" s="3" t="s">
        <v>23</v>
      </c>
      <c r="I121" s="3" t="str">
        <f t="shared" si="75"/>
        <v>034728</v>
      </c>
      <c r="J121" s="5">
        <v>558234</v>
      </c>
      <c r="K121" s="6" t="s">
        <v>21</v>
      </c>
      <c r="L121" s="5" t="s">
        <v>21</v>
      </c>
      <c r="M121" s="5" t="s">
        <v>21</v>
      </c>
      <c r="N121" s="7" t="s">
        <v>22</v>
      </c>
    </row>
    <row r="122" spans="1:14">
      <c r="A122" s="3" t="s">
        <v>56</v>
      </c>
      <c r="B122" s="3" t="s">
        <v>15</v>
      </c>
      <c r="C122" s="3">
        <v>470296</v>
      </c>
      <c r="D122" s="3" t="s">
        <v>92</v>
      </c>
      <c r="E122" s="3" t="s">
        <v>93</v>
      </c>
      <c r="F122" s="3" t="s">
        <v>27</v>
      </c>
      <c r="G122" s="3" t="s">
        <v>28</v>
      </c>
      <c r="H122" s="3" t="s">
        <v>29</v>
      </c>
      <c r="I122" s="3" t="str">
        <f t="shared" si="75"/>
        <v>028222</v>
      </c>
      <c r="J122" s="5">
        <v>558453</v>
      </c>
      <c r="K122" s="6" t="s">
        <v>21</v>
      </c>
      <c r="L122" s="5" t="s">
        <v>21</v>
      </c>
      <c r="M122" s="5" t="s">
        <v>21</v>
      </c>
      <c r="N122" s="7" t="s">
        <v>22</v>
      </c>
    </row>
    <row r="123" spans="1:14">
      <c r="A123" s="3" t="str">
        <f t="shared" ref="A123:A126" si="131">A122</f>
        <v>Xi-NEUP</v>
      </c>
      <c r="B123" s="3" t="s">
        <v>15</v>
      </c>
      <c r="C123" s="3">
        <f t="shared" ref="C123:C126" si="132">C122</f>
        <v>470296</v>
      </c>
      <c r="D123" s="3" t="str">
        <f t="shared" ref="D123:D126" si="133">D122</f>
        <v>da Vinci Xi Large SutureCut Needle Driver</v>
      </c>
      <c r="E123" s="3" t="str">
        <f t="shared" ref="E123:E126" si="134">E122</f>
        <v>da Vinci Xi 夾針器（含線剪)</v>
      </c>
      <c r="F123" s="3" t="str">
        <f t="shared" ref="F123:F126" si="135">F122</f>
        <v>支</v>
      </c>
      <c r="G123" s="3" t="s">
        <v>28</v>
      </c>
      <c r="H123" s="3" t="s">
        <v>30</v>
      </c>
      <c r="I123" s="3" t="str">
        <f t="shared" si="75"/>
        <v>028057</v>
      </c>
      <c r="J123" s="5">
        <v>558452</v>
      </c>
      <c r="K123" s="6" t="s">
        <v>21</v>
      </c>
      <c r="L123" s="5" t="s">
        <v>21</v>
      </c>
      <c r="M123" s="5" t="s">
        <v>21</v>
      </c>
      <c r="N123" s="7" t="s">
        <v>22</v>
      </c>
    </row>
    <row r="124" spans="1:14">
      <c r="A124" s="3" t="str">
        <f t="shared" si="131"/>
        <v>Xi-NEUP</v>
      </c>
      <c r="B124" s="3" t="s">
        <v>15</v>
      </c>
      <c r="C124" s="3">
        <f t="shared" si="132"/>
        <v>470296</v>
      </c>
      <c r="D124" s="3" t="str">
        <f t="shared" si="133"/>
        <v>da Vinci Xi Large SutureCut Needle Driver</v>
      </c>
      <c r="E124" s="3" t="str">
        <f t="shared" si="134"/>
        <v>da Vinci Xi 夾針器（含線剪)</v>
      </c>
      <c r="F124" s="3" t="str">
        <f t="shared" si="135"/>
        <v>支</v>
      </c>
      <c r="G124" s="3" t="s">
        <v>28</v>
      </c>
      <c r="H124" s="3" t="s">
        <v>39</v>
      </c>
      <c r="I124" s="3" t="str">
        <f t="shared" si="75"/>
        <v>028205</v>
      </c>
      <c r="J124" s="5">
        <v>558451</v>
      </c>
      <c r="K124" s="6" t="s">
        <v>21</v>
      </c>
      <c r="L124" s="5" t="s">
        <v>21</v>
      </c>
      <c r="M124" s="5" t="s">
        <v>21</v>
      </c>
      <c r="N124" s="7" t="s">
        <v>22</v>
      </c>
    </row>
    <row r="125" spans="1:14">
      <c r="A125" s="3" t="str">
        <f t="shared" si="131"/>
        <v>Xi-NEUP</v>
      </c>
      <c r="B125" s="3" t="s">
        <v>15</v>
      </c>
      <c r="C125" s="3">
        <f t="shared" si="132"/>
        <v>470296</v>
      </c>
      <c r="D125" s="3" t="str">
        <f t="shared" si="133"/>
        <v>da Vinci Xi Large SutureCut Needle Driver</v>
      </c>
      <c r="E125" s="3" t="str">
        <f t="shared" si="134"/>
        <v>da Vinci Xi 夾針器（含線剪)</v>
      </c>
      <c r="F125" s="3" t="str">
        <f t="shared" si="135"/>
        <v>支</v>
      </c>
      <c r="G125" s="3" t="s">
        <v>28</v>
      </c>
      <c r="H125" s="3" t="s">
        <v>40</v>
      </c>
      <c r="I125" s="3" t="str">
        <f t="shared" si="75"/>
        <v>034266</v>
      </c>
      <c r="J125" s="5">
        <v>558455</v>
      </c>
      <c r="K125" s="6" t="s">
        <v>21</v>
      </c>
      <c r="L125" s="5" t="s">
        <v>21</v>
      </c>
      <c r="M125" s="5" t="s">
        <v>21</v>
      </c>
      <c r="N125" s="7" t="s">
        <v>22</v>
      </c>
    </row>
    <row r="126" spans="1:14">
      <c r="A126" s="3" t="str">
        <f t="shared" si="131"/>
        <v>Xi-NEUP</v>
      </c>
      <c r="B126" s="3" t="s">
        <v>15</v>
      </c>
      <c r="C126" s="3">
        <f t="shared" si="132"/>
        <v>470296</v>
      </c>
      <c r="D126" s="3" t="str">
        <f t="shared" si="133"/>
        <v>da Vinci Xi Large SutureCut Needle Driver</v>
      </c>
      <c r="E126" s="3" t="str">
        <f t="shared" si="134"/>
        <v>da Vinci Xi 夾針器（含線剪)</v>
      </c>
      <c r="F126" s="3" t="str">
        <f t="shared" si="135"/>
        <v>支</v>
      </c>
      <c r="G126" s="3" t="s">
        <v>28</v>
      </c>
      <c r="H126" s="3" t="s">
        <v>23</v>
      </c>
      <c r="I126" s="3" t="str">
        <f t="shared" si="75"/>
        <v>034728</v>
      </c>
      <c r="J126" s="5">
        <v>558454</v>
      </c>
      <c r="K126" s="6" t="s">
        <v>21</v>
      </c>
      <c r="L126" s="5" t="s">
        <v>21</v>
      </c>
      <c r="M126" s="5" t="s">
        <v>21</v>
      </c>
      <c r="N126" s="7" t="s">
        <v>22</v>
      </c>
    </row>
    <row r="127" spans="1:14">
      <c r="A127" s="3" t="s">
        <v>56</v>
      </c>
      <c r="B127" s="3" t="s">
        <v>15</v>
      </c>
      <c r="C127" s="3">
        <v>470309</v>
      </c>
      <c r="D127" s="3" t="s">
        <v>94</v>
      </c>
      <c r="E127" s="3" t="s">
        <v>95</v>
      </c>
      <c r="F127" s="3" t="s">
        <v>27</v>
      </c>
      <c r="G127" s="3" t="s">
        <v>28</v>
      </c>
      <c r="H127" s="3" t="s">
        <v>29</v>
      </c>
      <c r="I127" s="3" t="str">
        <f t="shared" si="75"/>
        <v>028222</v>
      </c>
      <c r="J127" s="5">
        <v>558121</v>
      </c>
      <c r="K127" s="6" t="s">
        <v>21</v>
      </c>
      <c r="L127" s="5" t="s">
        <v>21</v>
      </c>
      <c r="M127" s="5" t="s">
        <v>21</v>
      </c>
      <c r="N127" s="7" t="s">
        <v>22</v>
      </c>
    </row>
    <row r="128" spans="1:14">
      <c r="A128" s="3" t="str">
        <f t="shared" ref="A128:A131" si="136">A127</f>
        <v>Xi-NEUP</v>
      </c>
      <c r="B128" s="3" t="s">
        <v>15</v>
      </c>
      <c r="C128" s="3">
        <f t="shared" ref="C128:C131" si="137">C127</f>
        <v>470309</v>
      </c>
      <c r="D128" s="3" t="str">
        <f t="shared" ref="D128:D131" si="138">D127</f>
        <v>da Vinci Xi Mega SutureCut Needle Driver</v>
      </c>
      <c r="E128" s="3" t="str">
        <f t="shared" ref="E128:E131" si="139">E127</f>
        <v>da Vinci Xi 大型夾針器（含線剪）</v>
      </c>
      <c r="F128" s="3" t="str">
        <f t="shared" ref="F128:F131" si="140">F127</f>
        <v>支</v>
      </c>
      <c r="G128" s="3" t="s">
        <v>28</v>
      </c>
      <c r="H128" s="3" t="s">
        <v>30</v>
      </c>
      <c r="I128" s="3" t="str">
        <f t="shared" si="75"/>
        <v>028057</v>
      </c>
      <c r="J128" s="5">
        <v>558122</v>
      </c>
      <c r="K128" s="6" t="s">
        <v>21</v>
      </c>
      <c r="L128" s="5" t="s">
        <v>21</v>
      </c>
      <c r="M128" s="5" t="s">
        <v>21</v>
      </c>
      <c r="N128" s="7" t="s">
        <v>22</v>
      </c>
    </row>
    <row r="129" spans="1:14">
      <c r="A129" s="3" t="str">
        <f t="shared" si="136"/>
        <v>Xi-NEUP</v>
      </c>
      <c r="B129" s="3" t="s">
        <v>15</v>
      </c>
      <c r="C129" s="3">
        <f t="shared" si="137"/>
        <v>470309</v>
      </c>
      <c r="D129" s="3" t="str">
        <f t="shared" si="138"/>
        <v>da Vinci Xi Mega SutureCut Needle Driver</v>
      </c>
      <c r="E129" s="3" t="str">
        <f t="shared" si="139"/>
        <v>da Vinci Xi 大型夾針器（含線剪）</v>
      </c>
      <c r="F129" s="3" t="str">
        <f t="shared" si="140"/>
        <v>支</v>
      </c>
      <c r="G129" s="3" t="s">
        <v>28</v>
      </c>
      <c r="H129" s="3" t="s">
        <v>31</v>
      </c>
      <c r="I129" s="3" t="str">
        <f t="shared" ref="I129:I192" si="141">MID(H129,FIND("第",H129)+1,FIND("號",H129)-1-FIND("第",H129))</f>
        <v>027652</v>
      </c>
      <c r="J129" s="5">
        <v>558123</v>
      </c>
      <c r="K129" s="6" t="s">
        <v>21</v>
      </c>
      <c r="L129" s="5" t="s">
        <v>21</v>
      </c>
      <c r="M129" s="5" t="s">
        <v>21</v>
      </c>
      <c r="N129" s="7" t="s">
        <v>22</v>
      </c>
    </row>
    <row r="130" spans="1:14">
      <c r="A130" s="3" t="str">
        <f t="shared" si="136"/>
        <v>Xi-NEUP</v>
      </c>
      <c r="B130" s="3" t="s">
        <v>15</v>
      </c>
      <c r="C130" s="3">
        <f t="shared" si="137"/>
        <v>470309</v>
      </c>
      <c r="D130" s="3" t="str">
        <f t="shared" si="138"/>
        <v>da Vinci Xi Mega SutureCut Needle Driver</v>
      </c>
      <c r="E130" s="3" t="str">
        <f t="shared" si="139"/>
        <v>da Vinci Xi 大型夾針器（含線剪）</v>
      </c>
      <c r="F130" s="3" t="str">
        <f t="shared" si="140"/>
        <v>支</v>
      </c>
      <c r="G130" s="3" t="s">
        <v>28</v>
      </c>
      <c r="H130" s="3" t="s">
        <v>40</v>
      </c>
      <c r="I130" s="3" t="str">
        <f t="shared" si="141"/>
        <v>034266</v>
      </c>
      <c r="J130" s="5">
        <v>558125</v>
      </c>
      <c r="K130" s="6" t="s">
        <v>21</v>
      </c>
      <c r="L130" s="5" t="s">
        <v>21</v>
      </c>
      <c r="M130" s="5" t="s">
        <v>21</v>
      </c>
      <c r="N130" s="7" t="s">
        <v>22</v>
      </c>
    </row>
    <row r="131" spans="1:14">
      <c r="A131" s="3" t="str">
        <f t="shared" si="136"/>
        <v>Xi-NEUP</v>
      </c>
      <c r="B131" s="3" t="s">
        <v>15</v>
      </c>
      <c r="C131" s="3">
        <f t="shared" si="137"/>
        <v>470309</v>
      </c>
      <c r="D131" s="3" t="str">
        <f t="shared" si="138"/>
        <v>da Vinci Xi Mega SutureCut Needle Driver</v>
      </c>
      <c r="E131" s="3" t="str">
        <f t="shared" si="139"/>
        <v>da Vinci Xi 大型夾針器（含線剪）</v>
      </c>
      <c r="F131" s="3" t="str">
        <f t="shared" si="140"/>
        <v>支</v>
      </c>
      <c r="G131" s="3" t="s">
        <v>28</v>
      </c>
      <c r="H131" s="3" t="s">
        <v>23</v>
      </c>
      <c r="I131" s="3" t="str">
        <f t="shared" si="141"/>
        <v>034728</v>
      </c>
      <c r="J131" s="5">
        <v>558124</v>
      </c>
      <c r="K131" s="6" t="s">
        <v>21</v>
      </c>
      <c r="L131" s="5" t="s">
        <v>21</v>
      </c>
      <c r="M131" s="5" t="s">
        <v>21</v>
      </c>
      <c r="N131" s="7" t="s">
        <v>22</v>
      </c>
    </row>
    <row r="132" spans="1:14">
      <c r="A132" s="3" t="s">
        <v>24</v>
      </c>
      <c r="B132" s="3" t="s">
        <v>15</v>
      </c>
      <c r="C132" s="3">
        <v>470318</v>
      </c>
      <c r="D132" s="3" t="s">
        <v>96</v>
      </c>
      <c r="E132" s="3" t="s">
        <v>97</v>
      </c>
      <c r="F132" s="3" t="s">
        <v>27</v>
      </c>
      <c r="G132" s="3" t="s">
        <v>28</v>
      </c>
      <c r="H132" s="3" t="s">
        <v>29</v>
      </c>
      <c r="I132" s="3" t="str">
        <f t="shared" si="141"/>
        <v>028222</v>
      </c>
      <c r="J132" s="5">
        <v>558171</v>
      </c>
      <c r="K132" s="6" t="s">
        <v>21</v>
      </c>
      <c r="L132" s="5" t="s">
        <v>21</v>
      </c>
      <c r="M132" s="5" t="s">
        <v>21</v>
      </c>
      <c r="N132" s="7" t="s">
        <v>22</v>
      </c>
    </row>
    <row r="133" spans="1:14">
      <c r="A133" s="3" t="str">
        <f t="shared" ref="A133:A136" si="142">A132</f>
        <v>Xi</v>
      </c>
      <c r="B133" s="3" t="s">
        <v>15</v>
      </c>
      <c r="C133" s="3">
        <f t="shared" ref="C133:C136" si="143">C132</f>
        <v>470318</v>
      </c>
      <c r="D133" s="3" t="str">
        <f t="shared" ref="D133:D136" si="144">D132</f>
        <v>da Vinci Xi Small Graptor (Grasping Retractor)</v>
      </c>
      <c r="E133" s="3" t="str">
        <f t="shared" ref="E133:E136" si="145">E132</f>
        <v>da Vinci Xi 短型抓取型牽引器</v>
      </c>
      <c r="F133" s="3" t="str">
        <f t="shared" ref="F133:F136" si="146">F132</f>
        <v>支</v>
      </c>
      <c r="G133" s="3" t="s">
        <v>28</v>
      </c>
      <c r="H133" s="3" t="s">
        <v>30</v>
      </c>
      <c r="I133" s="3" t="str">
        <f t="shared" si="141"/>
        <v>028057</v>
      </c>
      <c r="J133" s="5">
        <v>558172</v>
      </c>
      <c r="K133" s="6" t="s">
        <v>21</v>
      </c>
      <c r="L133" s="5" t="s">
        <v>21</v>
      </c>
      <c r="M133" s="5" t="s">
        <v>21</v>
      </c>
      <c r="N133" s="7" t="s">
        <v>22</v>
      </c>
    </row>
    <row r="134" spans="1:14">
      <c r="A134" s="3" t="str">
        <f t="shared" si="142"/>
        <v>Xi</v>
      </c>
      <c r="B134" s="3" t="s">
        <v>15</v>
      </c>
      <c r="C134" s="3">
        <f t="shared" si="143"/>
        <v>470318</v>
      </c>
      <c r="D134" s="3" t="str">
        <f t="shared" si="144"/>
        <v>da Vinci Xi Small Graptor (Grasping Retractor)</v>
      </c>
      <c r="E134" s="3" t="str">
        <f t="shared" si="145"/>
        <v>da Vinci Xi 短型抓取型牽引器</v>
      </c>
      <c r="F134" s="3" t="str">
        <f t="shared" si="146"/>
        <v>支</v>
      </c>
      <c r="G134" s="3" t="s">
        <v>28</v>
      </c>
      <c r="H134" s="3" t="s">
        <v>31</v>
      </c>
      <c r="I134" s="3" t="str">
        <f t="shared" si="141"/>
        <v>027652</v>
      </c>
      <c r="J134" s="5">
        <v>558173</v>
      </c>
      <c r="K134" s="6" t="s">
        <v>21</v>
      </c>
      <c r="L134" s="5" t="s">
        <v>21</v>
      </c>
      <c r="M134" s="5" t="s">
        <v>21</v>
      </c>
      <c r="N134" s="7" t="s">
        <v>22</v>
      </c>
    </row>
    <row r="135" spans="1:14">
      <c r="A135" s="3" t="str">
        <f t="shared" si="142"/>
        <v>Xi</v>
      </c>
      <c r="B135" s="3" t="s">
        <v>15</v>
      </c>
      <c r="C135" s="3">
        <f t="shared" si="143"/>
        <v>470318</v>
      </c>
      <c r="D135" s="3" t="str">
        <f t="shared" si="144"/>
        <v>da Vinci Xi Small Graptor (Grasping Retractor)</v>
      </c>
      <c r="E135" s="3" t="str">
        <f t="shared" si="145"/>
        <v>da Vinci Xi 短型抓取型牽引器</v>
      </c>
      <c r="F135" s="3" t="str">
        <f t="shared" si="146"/>
        <v>支</v>
      </c>
      <c r="G135" s="3" t="s">
        <v>28</v>
      </c>
      <c r="H135" s="3" t="s">
        <v>40</v>
      </c>
      <c r="I135" s="3" t="str">
        <f t="shared" si="141"/>
        <v>034266</v>
      </c>
      <c r="J135" s="5">
        <v>558175</v>
      </c>
      <c r="K135" s="6" t="s">
        <v>21</v>
      </c>
      <c r="L135" s="5" t="s">
        <v>21</v>
      </c>
      <c r="M135" s="5" t="s">
        <v>21</v>
      </c>
      <c r="N135" s="7" t="s">
        <v>22</v>
      </c>
    </row>
    <row r="136" spans="1:14">
      <c r="A136" s="3" t="str">
        <f t="shared" si="142"/>
        <v>Xi</v>
      </c>
      <c r="B136" s="3" t="s">
        <v>15</v>
      </c>
      <c r="C136" s="3">
        <f t="shared" si="143"/>
        <v>470318</v>
      </c>
      <c r="D136" s="3" t="str">
        <f t="shared" si="144"/>
        <v>da Vinci Xi Small Graptor (Grasping Retractor)</v>
      </c>
      <c r="E136" s="3" t="str">
        <f t="shared" si="145"/>
        <v>da Vinci Xi 短型抓取型牽引器</v>
      </c>
      <c r="F136" s="3" t="str">
        <f t="shared" si="146"/>
        <v>支</v>
      </c>
      <c r="G136" s="3" t="s">
        <v>28</v>
      </c>
      <c r="H136" s="3" t="s">
        <v>23</v>
      </c>
      <c r="I136" s="3" t="str">
        <f t="shared" si="141"/>
        <v>034728</v>
      </c>
      <c r="J136" s="5">
        <v>558174</v>
      </c>
      <c r="K136" s="6" t="s">
        <v>21</v>
      </c>
      <c r="L136" s="5" t="s">
        <v>21</v>
      </c>
      <c r="M136" s="5" t="s">
        <v>21</v>
      </c>
      <c r="N136" s="7" t="s">
        <v>22</v>
      </c>
    </row>
    <row r="137" spans="1:14">
      <c r="A137" s="3" t="s">
        <v>24</v>
      </c>
      <c r="B137" s="3" t="s">
        <v>15</v>
      </c>
      <c r="C137" s="3">
        <v>470327</v>
      </c>
      <c r="D137" s="3" t="s">
        <v>98</v>
      </c>
      <c r="E137" s="3" t="s">
        <v>99</v>
      </c>
      <c r="F137" s="3" t="s">
        <v>27</v>
      </c>
      <c r="G137" s="3" t="s">
        <v>87</v>
      </c>
      <c r="H137" s="3" t="s">
        <v>29</v>
      </c>
      <c r="I137" s="3" t="str">
        <f t="shared" si="141"/>
        <v>028222</v>
      </c>
      <c r="J137" s="5">
        <v>558091</v>
      </c>
      <c r="K137" s="6" t="s">
        <v>21</v>
      </c>
      <c r="L137" s="5" t="s">
        <v>21</v>
      </c>
      <c r="M137" s="5" t="s">
        <v>21</v>
      </c>
      <c r="N137" s="7" t="s">
        <v>22</v>
      </c>
    </row>
    <row r="138" spans="1:14">
      <c r="A138" s="3" t="str">
        <f t="shared" ref="A138:A141" si="147">A137</f>
        <v>Xi</v>
      </c>
      <c r="B138" s="3" t="s">
        <v>15</v>
      </c>
      <c r="C138" s="3">
        <f t="shared" ref="C138:C141" si="148">C137</f>
        <v>470327</v>
      </c>
      <c r="D138" s="3" t="str">
        <f t="shared" ref="D138:D141" si="149">D137</f>
        <v>da Vinci Xi Hem-o-lok Medium-Large Clip Applier</v>
      </c>
      <c r="E138" s="3" t="str">
        <f t="shared" ref="E138:E141" si="150">E137</f>
        <v>da Vinci Xi 海默拉克血管夾鉗（中）</v>
      </c>
      <c r="F138" s="3" t="str">
        <f t="shared" ref="F138:F141" si="151">F137</f>
        <v>支</v>
      </c>
      <c r="G138" s="3" t="s">
        <v>87</v>
      </c>
      <c r="H138" s="3" t="s">
        <v>30</v>
      </c>
      <c r="I138" s="3" t="str">
        <f t="shared" si="141"/>
        <v>028057</v>
      </c>
      <c r="J138" s="5">
        <v>558092</v>
      </c>
      <c r="K138" s="6" t="s">
        <v>21</v>
      </c>
      <c r="L138" s="5" t="s">
        <v>21</v>
      </c>
      <c r="M138" s="5" t="s">
        <v>21</v>
      </c>
      <c r="N138" s="7" t="s">
        <v>22</v>
      </c>
    </row>
    <row r="139" spans="1:14">
      <c r="A139" s="3" t="str">
        <f t="shared" si="147"/>
        <v>Xi</v>
      </c>
      <c r="B139" s="3" t="s">
        <v>15</v>
      </c>
      <c r="C139" s="3">
        <f t="shared" si="148"/>
        <v>470327</v>
      </c>
      <c r="D139" s="3" t="str">
        <f t="shared" si="149"/>
        <v>da Vinci Xi Hem-o-lok Medium-Large Clip Applier</v>
      </c>
      <c r="E139" s="3" t="str">
        <f t="shared" si="150"/>
        <v>da Vinci Xi 海默拉克血管夾鉗（中）</v>
      </c>
      <c r="F139" s="3" t="str">
        <f t="shared" si="151"/>
        <v>支</v>
      </c>
      <c r="G139" s="3" t="s">
        <v>87</v>
      </c>
      <c r="H139" s="3" t="s">
        <v>31</v>
      </c>
      <c r="I139" s="3" t="str">
        <f t="shared" si="141"/>
        <v>027652</v>
      </c>
      <c r="J139" s="5">
        <v>558093</v>
      </c>
      <c r="K139" s="6" t="s">
        <v>21</v>
      </c>
      <c r="L139" s="5" t="s">
        <v>21</v>
      </c>
      <c r="M139" s="5" t="s">
        <v>21</v>
      </c>
      <c r="N139" s="7" t="s">
        <v>22</v>
      </c>
    </row>
    <row r="140" spans="1:14">
      <c r="A140" s="3" t="str">
        <f t="shared" si="147"/>
        <v>Xi</v>
      </c>
      <c r="B140" s="3" t="s">
        <v>15</v>
      </c>
      <c r="C140" s="3">
        <f t="shared" si="148"/>
        <v>470327</v>
      </c>
      <c r="D140" s="3" t="str">
        <f t="shared" si="149"/>
        <v>da Vinci Xi Hem-o-lok Medium-Large Clip Applier</v>
      </c>
      <c r="E140" s="3" t="str">
        <f t="shared" si="150"/>
        <v>da Vinci Xi 海默拉克血管夾鉗（中）</v>
      </c>
      <c r="F140" s="3" t="str">
        <f t="shared" si="151"/>
        <v>支</v>
      </c>
      <c r="G140" s="3" t="s">
        <v>87</v>
      </c>
      <c r="H140" s="3" t="s">
        <v>40</v>
      </c>
      <c r="I140" s="3" t="str">
        <f t="shared" si="141"/>
        <v>034266</v>
      </c>
      <c r="J140" s="5">
        <v>558095</v>
      </c>
      <c r="K140" s="6" t="s">
        <v>21</v>
      </c>
      <c r="L140" s="5" t="s">
        <v>21</v>
      </c>
      <c r="M140" s="5" t="s">
        <v>21</v>
      </c>
      <c r="N140" s="7" t="s">
        <v>22</v>
      </c>
    </row>
    <row r="141" spans="1:14">
      <c r="A141" s="3" t="str">
        <f t="shared" si="147"/>
        <v>Xi</v>
      </c>
      <c r="B141" s="3" t="s">
        <v>15</v>
      </c>
      <c r="C141" s="3">
        <f t="shared" si="148"/>
        <v>470327</v>
      </c>
      <c r="D141" s="3" t="str">
        <f t="shared" si="149"/>
        <v>da Vinci Xi Hem-o-lok Medium-Large Clip Applier</v>
      </c>
      <c r="E141" s="3" t="str">
        <f t="shared" si="150"/>
        <v>da Vinci Xi 海默拉克血管夾鉗（中）</v>
      </c>
      <c r="F141" s="3" t="str">
        <f t="shared" si="151"/>
        <v>支</v>
      </c>
      <c r="G141" s="3" t="s">
        <v>87</v>
      </c>
      <c r="H141" s="3" t="s">
        <v>23</v>
      </c>
      <c r="I141" s="3" t="str">
        <f t="shared" si="141"/>
        <v>034728</v>
      </c>
      <c r="J141" s="5">
        <v>558094</v>
      </c>
      <c r="K141" s="6" t="s">
        <v>21</v>
      </c>
      <c r="L141" s="5" t="s">
        <v>21</v>
      </c>
      <c r="M141" s="5" t="s">
        <v>21</v>
      </c>
      <c r="N141" s="7" t="s">
        <v>22</v>
      </c>
    </row>
    <row r="142" spans="1:14">
      <c r="A142" s="3" t="s">
        <v>24</v>
      </c>
      <c r="B142" s="3" t="s">
        <v>15</v>
      </c>
      <c r="C142" s="3">
        <v>470341</v>
      </c>
      <c r="D142" s="3" t="s">
        <v>100</v>
      </c>
      <c r="E142" s="3" t="s">
        <v>101</v>
      </c>
      <c r="F142" s="3" t="s">
        <v>18</v>
      </c>
      <c r="G142" s="3" t="s">
        <v>47</v>
      </c>
      <c r="H142" s="3" t="s">
        <v>48</v>
      </c>
      <c r="I142" s="3" t="str">
        <f t="shared" si="141"/>
        <v>019177</v>
      </c>
      <c r="J142" s="5">
        <v>558271</v>
      </c>
      <c r="K142" s="6" t="s">
        <v>21</v>
      </c>
      <c r="L142" s="5" t="s">
        <v>21</v>
      </c>
      <c r="M142" s="5" t="s">
        <v>21</v>
      </c>
      <c r="N142" s="7" t="s">
        <v>22</v>
      </c>
    </row>
    <row r="143" spans="1:14">
      <c r="A143" s="3" t="str">
        <f t="shared" ref="A143:A144" si="152">A142</f>
        <v>Xi</v>
      </c>
      <c r="B143" s="3" t="s">
        <v>15</v>
      </c>
      <c r="C143" s="3">
        <f t="shared" ref="C143:C144" si="153">C142</f>
        <v>470341</v>
      </c>
      <c r="D143" s="3" t="str">
        <f t="shared" ref="D143:D144" si="154">D142</f>
        <v>da Vinci Xi Column Drape</v>
      </c>
      <c r="E143" s="3" t="str">
        <f t="shared" ref="E143:E144" si="155">E142</f>
        <v>da Vinci Xi 中央柱無菌套</v>
      </c>
      <c r="F143" s="3" t="str">
        <f t="shared" ref="F143:F144" si="156">F142</f>
        <v>盒</v>
      </c>
      <c r="G143" s="3" t="s">
        <v>47</v>
      </c>
      <c r="H143" s="3" t="s">
        <v>50</v>
      </c>
      <c r="I143" s="3" t="str">
        <f t="shared" si="141"/>
        <v>020435</v>
      </c>
      <c r="J143" s="5" t="s">
        <v>21</v>
      </c>
      <c r="K143" s="6" t="s">
        <v>21</v>
      </c>
      <c r="L143" s="5" t="s">
        <v>21</v>
      </c>
      <c r="M143" s="5" t="s">
        <v>21</v>
      </c>
      <c r="N143" s="7" t="s">
        <v>22</v>
      </c>
    </row>
    <row r="144" spans="1:14">
      <c r="A144" s="3" t="str">
        <f t="shared" si="152"/>
        <v>Xi</v>
      </c>
      <c r="B144" s="3" t="s">
        <v>15</v>
      </c>
      <c r="C144" s="3">
        <f t="shared" si="153"/>
        <v>470341</v>
      </c>
      <c r="D144" s="3" t="str">
        <f t="shared" si="154"/>
        <v>da Vinci Xi Column Drape</v>
      </c>
      <c r="E144" s="3" t="str">
        <f t="shared" si="155"/>
        <v>da Vinci Xi 中央柱無菌套</v>
      </c>
      <c r="F144" s="3" t="str">
        <f t="shared" si="156"/>
        <v>盒</v>
      </c>
      <c r="G144" s="3" t="s">
        <v>47</v>
      </c>
      <c r="H144" s="3" t="s">
        <v>31</v>
      </c>
      <c r="I144" s="3" t="str">
        <f t="shared" si="141"/>
        <v>027652</v>
      </c>
      <c r="J144" s="5">
        <v>558273</v>
      </c>
      <c r="K144" s="6" t="s">
        <v>21</v>
      </c>
      <c r="L144" s="5" t="s">
        <v>21</v>
      </c>
      <c r="M144" s="5" t="s">
        <v>21</v>
      </c>
      <c r="N144" s="7" t="s">
        <v>22</v>
      </c>
    </row>
    <row r="145" spans="1:14">
      <c r="A145" s="3" t="s">
        <v>56</v>
      </c>
      <c r="B145" s="3" t="s">
        <v>15</v>
      </c>
      <c r="C145" s="3">
        <v>470344</v>
      </c>
      <c r="D145" s="3" t="s">
        <v>102</v>
      </c>
      <c r="E145" s="3" t="s">
        <v>103</v>
      </c>
      <c r="F145" s="3" t="s">
        <v>27</v>
      </c>
      <c r="G145" s="3" t="s">
        <v>28</v>
      </c>
      <c r="H145" s="3" t="s">
        <v>29</v>
      </c>
      <c r="I145" s="3" t="str">
        <f t="shared" si="141"/>
        <v>028222</v>
      </c>
      <c r="J145" s="5">
        <v>558071</v>
      </c>
      <c r="K145" s="6" t="s">
        <v>21</v>
      </c>
      <c r="L145" s="5" t="s">
        <v>21</v>
      </c>
      <c r="M145" s="5" t="s">
        <v>21</v>
      </c>
      <c r="N145" s="7" t="s">
        <v>22</v>
      </c>
    </row>
    <row r="146" spans="1:14">
      <c r="A146" s="3" t="str">
        <f t="shared" ref="A146:A149" si="157">A145</f>
        <v>Xi-NEUP</v>
      </c>
      <c r="B146" s="3" t="s">
        <v>15</v>
      </c>
      <c r="C146" s="3">
        <f t="shared" ref="C146:C149" si="158">C145</f>
        <v>470344</v>
      </c>
      <c r="D146" s="3" t="str">
        <f t="shared" ref="D146:D149" si="159">D145</f>
        <v>da Vinci Xi Curved Bipolar Dissector</v>
      </c>
      <c r="E146" s="3" t="str">
        <f t="shared" ref="E146:E149" si="160">E145</f>
        <v>da Vinci Xi 彎型雙極電燒</v>
      </c>
      <c r="F146" s="3" t="str">
        <f t="shared" ref="F146:F149" si="161">F145</f>
        <v>支</v>
      </c>
      <c r="G146" s="3" t="s">
        <v>28</v>
      </c>
      <c r="H146" s="3" t="s">
        <v>30</v>
      </c>
      <c r="I146" s="3" t="str">
        <f t="shared" si="141"/>
        <v>028057</v>
      </c>
      <c r="J146" s="5">
        <v>558072</v>
      </c>
      <c r="K146" s="6" t="s">
        <v>21</v>
      </c>
      <c r="L146" s="5" t="s">
        <v>21</v>
      </c>
      <c r="M146" s="5" t="s">
        <v>21</v>
      </c>
      <c r="N146" s="7" t="s">
        <v>22</v>
      </c>
    </row>
    <row r="147" spans="1:14">
      <c r="A147" s="3" t="str">
        <f t="shared" si="157"/>
        <v>Xi-NEUP</v>
      </c>
      <c r="B147" s="3" t="s">
        <v>15</v>
      </c>
      <c r="C147" s="3">
        <f t="shared" si="158"/>
        <v>470344</v>
      </c>
      <c r="D147" s="3" t="str">
        <f t="shared" si="159"/>
        <v>da Vinci Xi Curved Bipolar Dissector</v>
      </c>
      <c r="E147" s="3" t="str">
        <f t="shared" si="160"/>
        <v>da Vinci Xi 彎型雙極電燒</v>
      </c>
      <c r="F147" s="3" t="str">
        <f t="shared" si="161"/>
        <v>支</v>
      </c>
      <c r="G147" s="3" t="s">
        <v>28</v>
      </c>
      <c r="H147" s="3" t="s">
        <v>31</v>
      </c>
      <c r="I147" s="3" t="str">
        <f t="shared" si="141"/>
        <v>027652</v>
      </c>
      <c r="J147" s="5">
        <v>558073</v>
      </c>
      <c r="K147" s="6" t="s">
        <v>21</v>
      </c>
      <c r="L147" s="5" t="s">
        <v>21</v>
      </c>
      <c r="M147" s="5" t="s">
        <v>21</v>
      </c>
      <c r="N147" s="7" t="s">
        <v>22</v>
      </c>
    </row>
    <row r="148" spans="1:14">
      <c r="A148" s="3" t="str">
        <f t="shared" si="157"/>
        <v>Xi-NEUP</v>
      </c>
      <c r="B148" s="3" t="s">
        <v>15</v>
      </c>
      <c r="C148" s="3">
        <f t="shared" si="158"/>
        <v>470344</v>
      </c>
      <c r="D148" s="3" t="str">
        <f t="shared" si="159"/>
        <v>da Vinci Xi Curved Bipolar Dissector</v>
      </c>
      <c r="E148" s="3" t="str">
        <f t="shared" si="160"/>
        <v>da Vinci Xi 彎型雙極電燒</v>
      </c>
      <c r="F148" s="3" t="str">
        <f t="shared" si="161"/>
        <v>支</v>
      </c>
      <c r="G148" s="3" t="s">
        <v>28</v>
      </c>
      <c r="H148" s="3" t="s">
        <v>40</v>
      </c>
      <c r="I148" s="3" t="str">
        <f t="shared" si="141"/>
        <v>034266</v>
      </c>
      <c r="J148" s="5">
        <v>558075</v>
      </c>
      <c r="K148" s="6" t="s">
        <v>21</v>
      </c>
      <c r="L148" s="5" t="s">
        <v>21</v>
      </c>
      <c r="M148" s="5" t="s">
        <v>21</v>
      </c>
      <c r="N148" s="7" t="s">
        <v>22</v>
      </c>
    </row>
    <row r="149" spans="1:14">
      <c r="A149" s="3" t="str">
        <f t="shared" si="157"/>
        <v>Xi-NEUP</v>
      </c>
      <c r="B149" s="3" t="s">
        <v>15</v>
      </c>
      <c r="C149" s="3">
        <f t="shared" si="158"/>
        <v>470344</v>
      </c>
      <c r="D149" s="3" t="str">
        <f t="shared" si="159"/>
        <v>da Vinci Xi Curved Bipolar Dissector</v>
      </c>
      <c r="E149" s="3" t="str">
        <f t="shared" si="160"/>
        <v>da Vinci Xi 彎型雙極電燒</v>
      </c>
      <c r="F149" s="3" t="str">
        <f t="shared" si="161"/>
        <v>支</v>
      </c>
      <c r="G149" s="3" t="s">
        <v>28</v>
      </c>
      <c r="H149" s="3" t="s">
        <v>23</v>
      </c>
      <c r="I149" s="3" t="str">
        <f t="shared" si="141"/>
        <v>034728</v>
      </c>
      <c r="J149" s="5" t="s">
        <v>21</v>
      </c>
      <c r="K149" s="6" t="s">
        <v>21</v>
      </c>
      <c r="L149" s="5" t="s">
        <v>21</v>
      </c>
      <c r="M149" s="5" t="s">
        <v>21</v>
      </c>
      <c r="N149" s="7" t="s">
        <v>22</v>
      </c>
    </row>
    <row r="150" spans="1:14">
      <c r="A150" s="3" t="s">
        <v>24</v>
      </c>
      <c r="B150" s="3" t="s">
        <v>15</v>
      </c>
      <c r="C150" s="3">
        <v>470347</v>
      </c>
      <c r="D150" s="3" t="s">
        <v>104</v>
      </c>
      <c r="E150" s="3" t="s">
        <v>105</v>
      </c>
      <c r="F150" s="3" t="s">
        <v>27</v>
      </c>
      <c r="G150" s="3" t="s">
        <v>28</v>
      </c>
      <c r="H150" s="3" t="s">
        <v>29</v>
      </c>
      <c r="I150" s="3" t="str">
        <f t="shared" si="141"/>
        <v>028222</v>
      </c>
      <c r="J150" s="5">
        <v>558163</v>
      </c>
      <c r="K150" s="6" t="s">
        <v>21</v>
      </c>
      <c r="L150" s="5" t="s">
        <v>21</v>
      </c>
      <c r="M150" s="5" t="s">
        <v>21</v>
      </c>
      <c r="N150" s="7" t="s">
        <v>22</v>
      </c>
    </row>
    <row r="151" spans="1:14">
      <c r="A151" s="3" t="str">
        <f t="shared" ref="A151:A154" si="162">A150</f>
        <v>Xi</v>
      </c>
      <c r="B151" s="3" t="s">
        <v>15</v>
      </c>
      <c r="C151" s="3">
        <f t="shared" ref="C151:C154" si="163">C150</f>
        <v>470347</v>
      </c>
      <c r="D151" s="3" t="str">
        <f t="shared" ref="D151:D154" si="164">D150</f>
        <v>da Vinci Xi Tip-Up Fenestrated Grasper</v>
      </c>
      <c r="E151" s="3" t="str">
        <f t="shared" ref="E151:E154" si="165">E150</f>
        <v>da Vinci Xi 吻端向上有孔型抓取鉗</v>
      </c>
      <c r="F151" s="3" t="str">
        <f t="shared" ref="F151:F154" si="166">F150</f>
        <v>支</v>
      </c>
      <c r="G151" s="3" t="s">
        <v>28</v>
      </c>
      <c r="H151" s="3" t="s">
        <v>30</v>
      </c>
      <c r="I151" s="3" t="str">
        <f t="shared" si="141"/>
        <v>028057</v>
      </c>
      <c r="J151" s="5">
        <v>558162</v>
      </c>
      <c r="K151" s="6" t="s">
        <v>21</v>
      </c>
      <c r="L151" s="5" t="s">
        <v>21</v>
      </c>
      <c r="M151" s="5" t="s">
        <v>21</v>
      </c>
      <c r="N151" s="7" t="s">
        <v>22</v>
      </c>
    </row>
    <row r="152" spans="1:14">
      <c r="A152" s="3" t="str">
        <f t="shared" si="162"/>
        <v>Xi</v>
      </c>
      <c r="B152" s="3" t="s">
        <v>15</v>
      </c>
      <c r="C152" s="3">
        <f t="shared" si="163"/>
        <v>470347</v>
      </c>
      <c r="D152" s="3" t="str">
        <f t="shared" si="164"/>
        <v>da Vinci Xi Tip-Up Fenestrated Grasper</v>
      </c>
      <c r="E152" s="3" t="str">
        <f t="shared" si="165"/>
        <v>da Vinci Xi 吻端向上有孔型抓取鉗</v>
      </c>
      <c r="F152" s="3" t="str">
        <f t="shared" si="166"/>
        <v>支</v>
      </c>
      <c r="G152" s="3" t="s">
        <v>28</v>
      </c>
      <c r="H152" s="3" t="s">
        <v>31</v>
      </c>
      <c r="I152" s="3" t="str">
        <f t="shared" si="141"/>
        <v>027652</v>
      </c>
      <c r="J152" s="5">
        <v>558161</v>
      </c>
      <c r="K152" s="6" t="s">
        <v>21</v>
      </c>
      <c r="L152" s="5" t="s">
        <v>21</v>
      </c>
      <c r="M152" s="5" t="s">
        <v>21</v>
      </c>
      <c r="N152" s="7" t="s">
        <v>22</v>
      </c>
    </row>
    <row r="153" spans="1:14">
      <c r="A153" s="3" t="str">
        <f t="shared" si="162"/>
        <v>Xi</v>
      </c>
      <c r="B153" s="3" t="s">
        <v>15</v>
      </c>
      <c r="C153" s="3">
        <f t="shared" si="163"/>
        <v>470347</v>
      </c>
      <c r="D153" s="3" t="str">
        <f t="shared" si="164"/>
        <v>da Vinci Xi Tip-Up Fenestrated Grasper</v>
      </c>
      <c r="E153" s="3" t="str">
        <f t="shared" si="165"/>
        <v>da Vinci Xi 吻端向上有孔型抓取鉗</v>
      </c>
      <c r="F153" s="3" t="str">
        <f t="shared" si="166"/>
        <v>支</v>
      </c>
      <c r="G153" s="3" t="s">
        <v>28</v>
      </c>
      <c r="H153" s="3" t="s">
        <v>40</v>
      </c>
      <c r="I153" s="3" t="str">
        <f t="shared" si="141"/>
        <v>034266</v>
      </c>
      <c r="J153" s="5">
        <v>558165</v>
      </c>
      <c r="K153" s="6" t="s">
        <v>21</v>
      </c>
      <c r="L153" s="5" t="s">
        <v>21</v>
      </c>
      <c r="M153" s="5" t="s">
        <v>21</v>
      </c>
      <c r="N153" s="7" t="s">
        <v>22</v>
      </c>
    </row>
    <row r="154" spans="1:14">
      <c r="A154" s="3" t="str">
        <f t="shared" si="162"/>
        <v>Xi</v>
      </c>
      <c r="B154" s="3" t="s">
        <v>15</v>
      </c>
      <c r="C154" s="3">
        <f t="shared" si="163"/>
        <v>470347</v>
      </c>
      <c r="D154" s="3" t="str">
        <f t="shared" si="164"/>
        <v>da Vinci Xi Tip-Up Fenestrated Grasper</v>
      </c>
      <c r="E154" s="3" t="str">
        <f t="shared" si="165"/>
        <v>da Vinci Xi 吻端向上有孔型抓取鉗</v>
      </c>
      <c r="F154" s="3" t="str">
        <f t="shared" si="166"/>
        <v>支</v>
      </c>
      <c r="G154" s="3" t="s">
        <v>28</v>
      </c>
      <c r="H154" s="3" t="s">
        <v>23</v>
      </c>
      <c r="I154" s="3" t="str">
        <f t="shared" si="141"/>
        <v>034728</v>
      </c>
      <c r="J154" s="5">
        <v>558164</v>
      </c>
      <c r="K154" s="6" t="s">
        <v>21</v>
      </c>
      <c r="L154" s="5" t="s">
        <v>21</v>
      </c>
      <c r="M154" s="5" t="s">
        <v>21</v>
      </c>
      <c r="N154" s="7" t="s">
        <v>22</v>
      </c>
    </row>
    <row r="155" spans="1:14">
      <c r="A155" s="3" t="s">
        <v>24</v>
      </c>
      <c r="B155" s="3" t="s">
        <v>15</v>
      </c>
      <c r="C155" s="3">
        <v>470359</v>
      </c>
      <c r="D155" s="3" t="s">
        <v>106</v>
      </c>
      <c r="E155" s="3" t="s">
        <v>107</v>
      </c>
      <c r="F155" s="3" t="s">
        <v>18</v>
      </c>
      <c r="G155" s="3" t="s">
        <v>108</v>
      </c>
      <c r="H155" s="3" t="s">
        <v>29</v>
      </c>
      <c r="I155" s="3" t="str">
        <f t="shared" si="141"/>
        <v>028222</v>
      </c>
      <c r="J155" s="5">
        <v>558292</v>
      </c>
      <c r="K155" s="6" t="s">
        <v>21</v>
      </c>
      <c r="L155" s="5" t="s">
        <v>21</v>
      </c>
      <c r="M155" s="5" t="s">
        <v>21</v>
      </c>
      <c r="N155" s="7" t="s">
        <v>22</v>
      </c>
    </row>
    <row r="156" spans="1:14">
      <c r="A156" s="3" t="str">
        <f t="shared" ref="A156:A158" si="167">A155</f>
        <v>Xi</v>
      </c>
      <c r="B156" s="3" t="s">
        <v>15</v>
      </c>
      <c r="C156" s="3">
        <f t="shared" ref="C156:C158" si="168">C155</f>
        <v>470359</v>
      </c>
      <c r="D156" s="3" t="str">
        <f t="shared" ref="D156:D158" si="169">D155</f>
        <v>da Vinci Xi 8mm Bladeless Obturator (Optical)</v>
      </c>
      <c r="E156" s="3" t="str">
        <f t="shared" ref="E156:E158" si="170">E155</f>
        <v>da Vinci Xi 8 mm無刀片穿刺針(可視型)</v>
      </c>
      <c r="F156" s="3" t="str">
        <f t="shared" ref="F156:F158" si="171">F155</f>
        <v>盒</v>
      </c>
      <c r="G156" s="3" t="s">
        <v>108</v>
      </c>
      <c r="H156" s="3" t="s">
        <v>30</v>
      </c>
      <c r="I156" s="3" t="str">
        <f t="shared" si="141"/>
        <v>028057</v>
      </c>
      <c r="J156" s="5">
        <v>558291</v>
      </c>
      <c r="K156" s="6" t="s">
        <v>21</v>
      </c>
      <c r="L156" s="5" t="s">
        <v>21</v>
      </c>
      <c r="M156" s="5" t="s">
        <v>21</v>
      </c>
      <c r="N156" s="7" t="s">
        <v>22</v>
      </c>
    </row>
    <row r="157" spans="1:14">
      <c r="A157" s="3" t="str">
        <f t="shared" si="167"/>
        <v>Xi</v>
      </c>
      <c r="B157" s="3" t="s">
        <v>15</v>
      </c>
      <c r="C157" s="3">
        <f t="shared" si="168"/>
        <v>470359</v>
      </c>
      <c r="D157" s="3" t="str">
        <f t="shared" si="169"/>
        <v>da Vinci Xi 8mm Bladeless Obturator (Optical)</v>
      </c>
      <c r="E157" s="3" t="str">
        <f t="shared" si="170"/>
        <v>da Vinci Xi 8 mm無刀片穿刺針(可視型)</v>
      </c>
      <c r="F157" s="3" t="str">
        <f t="shared" si="171"/>
        <v>盒</v>
      </c>
      <c r="G157" s="3" t="s">
        <v>108</v>
      </c>
      <c r="H157" s="3" t="s">
        <v>39</v>
      </c>
      <c r="I157" s="3" t="str">
        <f t="shared" si="141"/>
        <v>028205</v>
      </c>
      <c r="J157" s="5">
        <v>558293</v>
      </c>
      <c r="K157" s="6" t="s">
        <v>21</v>
      </c>
      <c r="L157" s="5" t="s">
        <v>21</v>
      </c>
      <c r="M157" s="5" t="s">
        <v>21</v>
      </c>
      <c r="N157" s="7" t="s">
        <v>22</v>
      </c>
    </row>
    <row r="158" spans="1:14">
      <c r="A158" s="3" t="str">
        <f t="shared" si="167"/>
        <v>Xi</v>
      </c>
      <c r="B158" s="3" t="s">
        <v>15</v>
      </c>
      <c r="C158" s="3">
        <f t="shared" si="168"/>
        <v>470359</v>
      </c>
      <c r="D158" s="3" t="str">
        <f t="shared" si="169"/>
        <v>da Vinci Xi 8mm Bladeless Obturator (Optical)</v>
      </c>
      <c r="E158" s="3" t="str">
        <f t="shared" si="170"/>
        <v>da Vinci Xi 8 mm無刀片穿刺針(可視型)</v>
      </c>
      <c r="F158" s="3" t="str">
        <f t="shared" si="171"/>
        <v>盒</v>
      </c>
      <c r="G158" s="3" t="s">
        <v>108</v>
      </c>
      <c r="H158" s="3" t="s">
        <v>23</v>
      </c>
      <c r="I158" s="3" t="str">
        <f t="shared" si="141"/>
        <v>034728</v>
      </c>
      <c r="J158" s="5">
        <v>558295</v>
      </c>
      <c r="K158" s="6" t="s">
        <v>21</v>
      </c>
      <c r="L158" s="5" t="s">
        <v>21</v>
      </c>
      <c r="M158" s="5" t="s">
        <v>21</v>
      </c>
      <c r="N158" s="7" t="s">
        <v>22</v>
      </c>
    </row>
    <row r="159" spans="1:14">
      <c r="A159" s="3" t="s">
        <v>24</v>
      </c>
      <c r="B159" s="3" t="s">
        <v>15</v>
      </c>
      <c r="C159" s="3">
        <v>470360</v>
      </c>
      <c r="D159" s="3" t="s">
        <v>109</v>
      </c>
      <c r="E159" s="3" t="s">
        <v>110</v>
      </c>
      <c r="F159" s="3" t="s">
        <v>18</v>
      </c>
      <c r="G159" s="3" t="s">
        <v>108</v>
      </c>
      <c r="H159" s="3" t="s">
        <v>29</v>
      </c>
      <c r="I159" s="3" t="str">
        <f t="shared" si="141"/>
        <v>028222</v>
      </c>
      <c r="J159" s="5">
        <v>558302</v>
      </c>
      <c r="K159" s="6" t="s">
        <v>21</v>
      </c>
      <c r="L159" s="5" t="s">
        <v>21</v>
      </c>
      <c r="M159" s="5" t="s">
        <v>21</v>
      </c>
      <c r="N159" s="7" t="s">
        <v>22</v>
      </c>
    </row>
    <row r="160" spans="1:14">
      <c r="A160" s="3" t="str">
        <f t="shared" ref="A160:A162" si="172">A159</f>
        <v>Xi</v>
      </c>
      <c r="B160" s="3" t="s">
        <v>15</v>
      </c>
      <c r="C160" s="3">
        <f t="shared" ref="C160:C162" si="173">C159</f>
        <v>470360</v>
      </c>
      <c r="D160" s="3" t="str">
        <f t="shared" ref="D160:D162" si="174">D159</f>
        <v>da Vinci Xi 8mm Bladeless Obturator (Optical), Long</v>
      </c>
      <c r="E160" s="3" t="str">
        <f t="shared" ref="E160:E162" si="175">E159</f>
        <v>da Vinci Xi 8 mm無刀片穿刺針(可視型)加長型</v>
      </c>
      <c r="F160" s="3" t="str">
        <f t="shared" ref="F160:F162" si="176">F159</f>
        <v>盒</v>
      </c>
      <c r="G160" s="3" t="s">
        <v>108</v>
      </c>
      <c r="H160" s="3" t="s">
        <v>30</v>
      </c>
      <c r="I160" s="3" t="str">
        <f t="shared" si="141"/>
        <v>028057</v>
      </c>
      <c r="J160" s="5">
        <v>558301</v>
      </c>
      <c r="K160" s="6" t="s">
        <v>21</v>
      </c>
      <c r="L160" s="5" t="s">
        <v>21</v>
      </c>
      <c r="M160" s="5" t="s">
        <v>21</v>
      </c>
      <c r="N160" s="7" t="s">
        <v>22</v>
      </c>
    </row>
    <row r="161" spans="1:14">
      <c r="A161" s="3" t="str">
        <f t="shared" si="172"/>
        <v>Xi</v>
      </c>
      <c r="B161" s="3" t="s">
        <v>15</v>
      </c>
      <c r="C161" s="3">
        <f t="shared" si="173"/>
        <v>470360</v>
      </c>
      <c r="D161" s="3" t="str">
        <f t="shared" si="174"/>
        <v>da Vinci Xi 8mm Bladeless Obturator (Optical), Long</v>
      </c>
      <c r="E161" s="3" t="str">
        <f t="shared" si="175"/>
        <v>da Vinci Xi 8 mm無刀片穿刺針(可視型)加長型</v>
      </c>
      <c r="F161" s="3" t="str">
        <f t="shared" si="176"/>
        <v>盒</v>
      </c>
      <c r="G161" s="3" t="s">
        <v>108</v>
      </c>
      <c r="H161" s="3" t="s">
        <v>39</v>
      </c>
      <c r="I161" s="3" t="str">
        <f t="shared" si="141"/>
        <v>028205</v>
      </c>
      <c r="J161" s="5">
        <v>558303</v>
      </c>
      <c r="K161" s="6" t="s">
        <v>21</v>
      </c>
      <c r="L161" s="5" t="s">
        <v>21</v>
      </c>
      <c r="M161" s="5" t="s">
        <v>21</v>
      </c>
      <c r="N161" s="7" t="s">
        <v>22</v>
      </c>
    </row>
    <row r="162" spans="1:14">
      <c r="A162" s="3" t="str">
        <f t="shared" si="172"/>
        <v>Xi</v>
      </c>
      <c r="B162" s="3" t="s">
        <v>15</v>
      </c>
      <c r="C162" s="3">
        <f t="shared" si="173"/>
        <v>470360</v>
      </c>
      <c r="D162" s="3" t="str">
        <f t="shared" si="174"/>
        <v>da Vinci Xi 8mm Bladeless Obturator (Optical), Long</v>
      </c>
      <c r="E162" s="3" t="str">
        <f t="shared" si="175"/>
        <v>da Vinci Xi 8 mm無刀片穿刺針(可視型)加長型</v>
      </c>
      <c r="F162" s="3" t="str">
        <f t="shared" si="176"/>
        <v>盒</v>
      </c>
      <c r="G162" s="3" t="s">
        <v>108</v>
      </c>
      <c r="H162" s="3" t="s">
        <v>23</v>
      </c>
      <c r="I162" s="3" t="str">
        <f t="shared" si="141"/>
        <v>034728</v>
      </c>
      <c r="J162" s="5">
        <v>558305</v>
      </c>
      <c r="K162" s="6" t="s">
        <v>21</v>
      </c>
      <c r="L162" s="5" t="s">
        <v>21</v>
      </c>
      <c r="M162" s="5" t="s">
        <v>21</v>
      </c>
      <c r="N162" s="7" t="s">
        <v>22</v>
      </c>
    </row>
    <row r="163" spans="1:14">
      <c r="A163" s="3" t="s">
        <v>24</v>
      </c>
      <c r="B163" s="3" t="s">
        <v>15</v>
      </c>
      <c r="C163" s="3">
        <v>470361</v>
      </c>
      <c r="D163" s="3" t="s">
        <v>111</v>
      </c>
      <c r="E163" s="3" t="s">
        <v>112</v>
      </c>
      <c r="F163" s="3" t="s">
        <v>18</v>
      </c>
      <c r="G163" s="3" t="s">
        <v>19</v>
      </c>
      <c r="H163" s="3" t="s">
        <v>29</v>
      </c>
      <c r="I163" s="3" t="str">
        <f t="shared" si="141"/>
        <v>028222</v>
      </c>
      <c r="J163" s="5">
        <v>558282</v>
      </c>
      <c r="K163" s="6" t="s">
        <v>21</v>
      </c>
      <c r="L163" s="5" t="s">
        <v>21</v>
      </c>
      <c r="M163" s="5" t="s">
        <v>21</v>
      </c>
      <c r="N163" s="7" t="s">
        <v>22</v>
      </c>
    </row>
    <row r="164" spans="1:14">
      <c r="A164" s="3" t="str">
        <f t="shared" ref="A164:A166" si="177">A163</f>
        <v>Xi</v>
      </c>
      <c r="B164" s="3" t="s">
        <v>15</v>
      </c>
      <c r="C164" s="3">
        <f t="shared" ref="C164:C166" si="178">C163</f>
        <v>470361</v>
      </c>
      <c r="D164" s="3" t="str">
        <f t="shared" ref="D164:D166" si="179">D163</f>
        <v>da Vinci Xi 5 mm - 8 mm Universal Seal</v>
      </c>
      <c r="E164" s="3" t="str">
        <f t="shared" ref="E164:E166" si="180">E163</f>
        <v>da Vinci Xi 5 mm - 8mm通用密閉閥</v>
      </c>
      <c r="F164" s="3" t="str">
        <f t="shared" ref="F164:F166" si="181">F163</f>
        <v>盒</v>
      </c>
      <c r="G164" s="3" t="s">
        <v>19</v>
      </c>
      <c r="H164" s="3" t="s">
        <v>30</v>
      </c>
      <c r="I164" s="3" t="str">
        <f t="shared" si="141"/>
        <v>028057</v>
      </c>
      <c r="J164" s="5">
        <v>558281</v>
      </c>
      <c r="K164" s="6" t="s">
        <v>21</v>
      </c>
      <c r="L164" s="5" t="s">
        <v>21</v>
      </c>
      <c r="M164" s="5" t="s">
        <v>21</v>
      </c>
      <c r="N164" s="7" t="s">
        <v>22</v>
      </c>
    </row>
    <row r="165" spans="1:14">
      <c r="A165" s="3" t="str">
        <f t="shared" si="177"/>
        <v>Xi</v>
      </c>
      <c r="B165" s="3" t="s">
        <v>15</v>
      </c>
      <c r="C165" s="3">
        <f t="shared" si="178"/>
        <v>470361</v>
      </c>
      <c r="D165" s="3" t="str">
        <f t="shared" si="179"/>
        <v>da Vinci Xi 5 mm - 8 mm Universal Seal</v>
      </c>
      <c r="E165" s="3" t="str">
        <f t="shared" si="180"/>
        <v>da Vinci Xi 5 mm - 8mm通用密閉閥</v>
      </c>
      <c r="F165" s="3" t="str">
        <f t="shared" si="181"/>
        <v>盒</v>
      </c>
      <c r="G165" s="3" t="s">
        <v>19</v>
      </c>
      <c r="H165" s="3" t="s">
        <v>31</v>
      </c>
      <c r="I165" s="3" t="str">
        <f t="shared" si="141"/>
        <v>027652</v>
      </c>
      <c r="J165" s="5">
        <v>558283</v>
      </c>
      <c r="K165" s="6" t="s">
        <v>21</v>
      </c>
      <c r="L165" s="5" t="s">
        <v>21</v>
      </c>
      <c r="M165" s="5" t="s">
        <v>21</v>
      </c>
      <c r="N165" s="7" t="s">
        <v>22</v>
      </c>
    </row>
    <row r="166" spans="1:14">
      <c r="A166" s="3" t="str">
        <f t="shared" si="177"/>
        <v>Xi</v>
      </c>
      <c r="B166" s="3" t="s">
        <v>15</v>
      </c>
      <c r="C166" s="3">
        <f t="shared" si="178"/>
        <v>470361</v>
      </c>
      <c r="D166" s="3" t="str">
        <f t="shared" si="179"/>
        <v>da Vinci Xi 5 mm - 8 mm Universal Seal</v>
      </c>
      <c r="E166" s="3" t="str">
        <f t="shared" si="180"/>
        <v>da Vinci Xi 5 mm - 8mm通用密閉閥</v>
      </c>
      <c r="F166" s="3" t="str">
        <f t="shared" si="181"/>
        <v>盒</v>
      </c>
      <c r="G166" s="3" t="s">
        <v>19</v>
      </c>
      <c r="H166" s="3" t="s">
        <v>23</v>
      </c>
      <c r="I166" s="3" t="str">
        <f t="shared" si="141"/>
        <v>034728</v>
      </c>
      <c r="J166" s="5">
        <v>558284</v>
      </c>
      <c r="K166" s="6" t="s">
        <v>21</v>
      </c>
      <c r="L166" s="5" t="s">
        <v>21</v>
      </c>
      <c r="M166" s="5" t="s">
        <v>21</v>
      </c>
      <c r="N166" s="7" t="s">
        <v>22</v>
      </c>
    </row>
    <row r="167" spans="1:14">
      <c r="A167" s="3" t="s">
        <v>24</v>
      </c>
      <c r="B167" s="3" t="s">
        <v>15</v>
      </c>
      <c r="C167" s="3">
        <v>470375</v>
      </c>
      <c r="D167" s="3" t="s">
        <v>113</v>
      </c>
      <c r="E167" s="3" t="s">
        <v>114</v>
      </c>
      <c r="F167" s="3" t="s">
        <v>18</v>
      </c>
      <c r="G167" s="3" t="s">
        <v>34</v>
      </c>
      <c r="H167" s="3" t="s">
        <v>29</v>
      </c>
      <c r="I167" s="3" t="str">
        <f t="shared" si="141"/>
        <v>028222</v>
      </c>
      <c r="J167" s="5" t="s">
        <v>21</v>
      </c>
      <c r="K167" s="6" t="s">
        <v>21</v>
      </c>
      <c r="L167" s="5" t="s">
        <v>21</v>
      </c>
      <c r="M167" s="5" t="s">
        <v>21</v>
      </c>
      <c r="N167" s="7" t="s">
        <v>22</v>
      </c>
    </row>
    <row r="168" spans="1:14">
      <c r="A168" s="3" t="str">
        <f t="shared" ref="A168:A169" si="182">A167</f>
        <v>Xi</v>
      </c>
      <c r="B168" s="3" t="s">
        <v>15</v>
      </c>
      <c r="C168" s="3">
        <f t="shared" ref="C168:C169" si="183">C167</f>
        <v>470375</v>
      </c>
      <c r="D168" s="3" t="str">
        <f t="shared" ref="D168:D169" si="184">D167</f>
        <v>da Vinci Xi EndoWrist 12 mm &amp; Stapler Cannula</v>
      </c>
      <c r="E168" s="3" t="str">
        <f t="shared" ref="E168:E169" si="185">E167</f>
        <v>da Vinci Xi 微腕型吻合釘套管 12 mm</v>
      </c>
      <c r="F168" s="3" t="str">
        <f t="shared" ref="F168:F169" si="186">F167</f>
        <v>盒</v>
      </c>
      <c r="G168" s="3" t="s">
        <v>34</v>
      </c>
      <c r="H168" s="3" t="s">
        <v>30</v>
      </c>
      <c r="I168" s="3" t="str">
        <f t="shared" si="141"/>
        <v>028057</v>
      </c>
      <c r="J168" s="5">
        <v>564049</v>
      </c>
      <c r="K168" s="6" t="s">
        <v>21</v>
      </c>
      <c r="L168" s="5" t="s">
        <v>21</v>
      </c>
      <c r="M168" s="5" t="s">
        <v>21</v>
      </c>
      <c r="N168" s="7" t="s">
        <v>22</v>
      </c>
    </row>
    <row r="169" spans="1:14">
      <c r="A169" s="3" t="str">
        <f t="shared" si="182"/>
        <v>Xi</v>
      </c>
      <c r="B169" s="3" t="s">
        <v>15</v>
      </c>
      <c r="C169" s="3">
        <f t="shared" si="183"/>
        <v>470375</v>
      </c>
      <c r="D169" s="3" t="str">
        <f t="shared" si="184"/>
        <v>da Vinci Xi EndoWrist 12 mm &amp; Stapler Cannula</v>
      </c>
      <c r="E169" s="3" t="str">
        <f t="shared" si="185"/>
        <v>da Vinci Xi 微腕型吻合釘套管 12 mm</v>
      </c>
      <c r="F169" s="3" t="str">
        <f t="shared" si="186"/>
        <v>盒</v>
      </c>
      <c r="G169" s="3" t="s">
        <v>34</v>
      </c>
      <c r="H169" s="3" t="s">
        <v>39</v>
      </c>
      <c r="I169" s="3" t="str">
        <f t="shared" si="141"/>
        <v>028205</v>
      </c>
      <c r="J169" s="5" t="s">
        <v>21</v>
      </c>
      <c r="K169" s="6" t="s">
        <v>21</v>
      </c>
      <c r="L169" s="5" t="s">
        <v>21</v>
      </c>
      <c r="M169" s="5" t="s">
        <v>21</v>
      </c>
      <c r="N169" s="7" t="s">
        <v>22</v>
      </c>
    </row>
    <row r="170" spans="1:14">
      <c r="A170" s="3" t="s">
        <v>24</v>
      </c>
      <c r="B170" s="3" t="s">
        <v>15</v>
      </c>
      <c r="C170" s="3">
        <v>470376</v>
      </c>
      <c r="D170" s="3" t="s">
        <v>115</v>
      </c>
      <c r="E170" s="3" t="s">
        <v>116</v>
      </c>
      <c r="F170" s="3" t="s">
        <v>18</v>
      </c>
      <c r="G170" s="3" t="s">
        <v>34</v>
      </c>
      <c r="H170" s="3" t="s">
        <v>29</v>
      </c>
      <c r="I170" s="3" t="str">
        <f t="shared" si="141"/>
        <v>028222</v>
      </c>
      <c r="J170" s="5" t="s">
        <v>21</v>
      </c>
      <c r="K170" s="6" t="s">
        <v>21</v>
      </c>
      <c r="L170" s="5" t="s">
        <v>21</v>
      </c>
      <c r="M170" s="5" t="s">
        <v>21</v>
      </c>
      <c r="N170" s="7" t="s">
        <v>22</v>
      </c>
    </row>
    <row r="171" spans="1:14">
      <c r="A171" s="3" t="str">
        <f t="shared" ref="A171:A172" si="187">A170</f>
        <v>Xi</v>
      </c>
      <c r="B171" s="3" t="s">
        <v>15</v>
      </c>
      <c r="C171" s="3">
        <f t="shared" ref="C171:C172" si="188">C170</f>
        <v>470376</v>
      </c>
      <c r="D171" s="3" t="str">
        <f t="shared" ref="D171:D172" si="189">D170</f>
        <v>da Vinci Xi EndoWrist 12 mm &amp; Stapler Blunt Obturator</v>
      </c>
      <c r="E171" s="3" t="str">
        <f t="shared" ref="E171:E172" si="190">E170</f>
        <v>da Vinci Xi 微腕型吻合釘鈍頭穿刺針 12 mm</v>
      </c>
      <c r="F171" s="3" t="str">
        <f t="shared" ref="F171:F172" si="191">F170</f>
        <v>盒</v>
      </c>
      <c r="G171" s="3" t="s">
        <v>34</v>
      </c>
      <c r="H171" s="3" t="s">
        <v>30</v>
      </c>
      <c r="I171" s="3" t="str">
        <f t="shared" si="141"/>
        <v>028057</v>
      </c>
      <c r="J171" s="5">
        <v>564050</v>
      </c>
      <c r="K171" s="6" t="s">
        <v>21</v>
      </c>
      <c r="L171" s="5" t="s">
        <v>21</v>
      </c>
      <c r="M171" s="5" t="s">
        <v>21</v>
      </c>
      <c r="N171" s="7" t="s">
        <v>22</v>
      </c>
    </row>
    <row r="172" spans="1:14">
      <c r="A172" s="3" t="str">
        <f t="shared" si="187"/>
        <v>Xi</v>
      </c>
      <c r="B172" s="3" t="s">
        <v>15</v>
      </c>
      <c r="C172" s="3">
        <f t="shared" si="188"/>
        <v>470376</v>
      </c>
      <c r="D172" s="3" t="str">
        <f t="shared" si="189"/>
        <v>da Vinci Xi EndoWrist 12 mm &amp; Stapler Blunt Obturator</v>
      </c>
      <c r="E172" s="3" t="str">
        <f t="shared" si="190"/>
        <v>da Vinci Xi 微腕型吻合釘鈍頭穿刺針 12 mm</v>
      </c>
      <c r="F172" s="3" t="str">
        <f t="shared" si="191"/>
        <v>盒</v>
      </c>
      <c r="G172" s="3" t="s">
        <v>34</v>
      </c>
      <c r="H172" s="3" t="s">
        <v>39</v>
      </c>
      <c r="I172" s="3" t="str">
        <f t="shared" si="141"/>
        <v>028205</v>
      </c>
      <c r="J172" s="5" t="s">
        <v>21</v>
      </c>
      <c r="K172" s="6" t="s">
        <v>21</v>
      </c>
      <c r="L172" s="5" t="s">
        <v>21</v>
      </c>
      <c r="M172" s="5" t="s">
        <v>21</v>
      </c>
      <c r="N172" s="7" t="s">
        <v>22</v>
      </c>
    </row>
    <row r="173" spans="1:14">
      <c r="A173" s="3" t="s">
        <v>24</v>
      </c>
      <c r="B173" s="3" t="s">
        <v>15</v>
      </c>
      <c r="C173" s="3">
        <v>470380</v>
      </c>
      <c r="D173" s="3" t="s">
        <v>117</v>
      </c>
      <c r="E173" s="3" t="s">
        <v>118</v>
      </c>
      <c r="F173" s="3" t="s">
        <v>18</v>
      </c>
      <c r="G173" s="3" t="s">
        <v>19</v>
      </c>
      <c r="H173" s="3" t="s">
        <v>29</v>
      </c>
      <c r="I173" s="3" t="str">
        <f t="shared" si="141"/>
        <v>028222</v>
      </c>
      <c r="J173" s="5">
        <v>558372</v>
      </c>
      <c r="K173" s="6" t="s">
        <v>21</v>
      </c>
      <c r="L173" s="5" t="s">
        <v>21</v>
      </c>
      <c r="M173" s="5" t="s">
        <v>21</v>
      </c>
      <c r="N173" s="7" t="s">
        <v>22</v>
      </c>
    </row>
    <row r="174" spans="1:14">
      <c r="A174" s="3" t="str">
        <f t="shared" ref="A174:A175" si="192">A173</f>
        <v>Xi</v>
      </c>
      <c r="B174" s="3" t="s">
        <v>15</v>
      </c>
      <c r="C174" s="3">
        <f t="shared" ref="C174:C175" si="193">C173</f>
        <v>470380</v>
      </c>
      <c r="D174" s="3" t="str">
        <f t="shared" ref="D174:D175" si="194">D173</f>
        <v>da Vinci Xi Endowrist 12 mm &amp; Stapler Cannula Seal</v>
      </c>
      <c r="E174" s="3" t="str">
        <f t="shared" ref="E174:E175" si="195">E173</f>
        <v>da Vinci Xi 微腕型 12 mm 及吻合釘密閉閥</v>
      </c>
      <c r="F174" s="3" t="str">
        <f t="shared" ref="F174:F175" si="196">F173</f>
        <v>盒</v>
      </c>
      <c r="G174" s="3" t="s">
        <v>19</v>
      </c>
      <c r="H174" s="3" t="s">
        <v>119</v>
      </c>
      <c r="I174" s="3" t="str">
        <f t="shared" si="141"/>
        <v>027815</v>
      </c>
      <c r="J174" s="5">
        <v>558371</v>
      </c>
      <c r="K174" s="6" t="s">
        <v>21</v>
      </c>
      <c r="L174" s="5" t="s">
        <v>21</v>
      </c>
      <c r="M174" s="5" t="s">
        <v>21</v>
      </c>
      <c r="N174" s="7" t="s">
        <v>22</v>
      </c>
    </row>
    <row r="175" spans="1:14">
      <c r="A175" s="3" t="str">
        <f t="shared" si="192"/>
        <v>Xi</v>
      </c>
      <c r="B175" s="3" t="s">
        <v>15</v>
      </c>
      <c r="C175" s="3">
        <f t="shared" si="193"/>
        <v>470380</v>
      </c>
      <c r="D175" s="3" t="str">
        <f t="shared" si="194"/>
        <v>da Vinci Xi Endowrist 12 mm &amp; Stapler Cannula Seal</v>
      </c>
      <c r="E175" s="3" t="str">
        <f t="shared" si="195"/>
        <v>da Vinci Xi 微腕型 12 mm 及吻合釘密閉閥</v>
      </c>
      <c r="F175" s="3" t="str">
        <f t="shared" si="196"/>
        <v>盒</v>
      </c>
      <c r="G175" s="3" t="s">
        <v>19</v>
      </c>
      <c r="H175" s="3" t="s">
        <v>23</v>
      </c>
      <c r="I175" s="3" t="str">
        <f t="shared" si="141"/>
        <v>034728</v>
      </c>
      <c r="J175" s="5">
        <v>558373</v>
      </c>
      <c r="K175" s="6" t="s">
        <v>21</v>
      </c>
      <c r="L175" s="5" t="s">
        <v>21</v>
      </c>
      <c r="M175" s="5" t="s">
        <v>21</v>
      </c>
      <c r="N175" s="7" t="s">
        <v>22</v>
      </c>
    </row>
    <row r="176" spans="1:14">
      <c r="A176" s="3" t="s">
        <v>24</v>
      </c>
      <c r="B176" s="3" t="s">
        <v>15</v>
      </c>
      <c r="C176" s="3">
        <v>470381</v>
      </c>
      <c r="D176" s="3" t="s">
        <v>120</v>
      </c>
      <c r="E176" s="3" t="s">
        <v>121</v>
      </c>
      <c r="F176" s="3" t="s">
        <v>18</v>
      </c>
      <c r="G176" s="3" t="s">
        <v>108</v>
      </c>
      <c r="H176" s="3" t="s">
        <v>29</v>
      </c>
      <c r="I176" s="3" t="str">
        <f t="shared" si="141"/>
        <v>028222</v>
      </c>
      <c r="J176" s="5">
        <v>558382</v>
      </c>
      <c r="K176" s="6" t="s">
        <v>21</v>
      </c>
      <c r="L176" s="5" t="s">
        <v>21</v>
      </c>
      <c r="M176" s="5" t="s">
        <v>21</v>
      </c>
      <c r="N176" s="7" t="s">
        <v>22</v>
      </c>
    </row>
    <row r="177" spans="1:14">
      <c r="A177" s="3" t="str">
        <f t="shared" ref="A177:A179" si="197">A176</f>
        <v>Xi</v>
      </c>
      <c r="B177" s="3" t="s">
        <v>15</v>
      </c>
      <c r="C177" s="3">
        <f t="shared" ref="C177:C179" si="198">C176</f>
        <v>470381</v>
      </c>
      <c r="D177" s="3" t="str">
        <f t="shared" ref="D177:D179" si="199">D176</f>
        <v>da Vinci Xi EndoWrist 12 - 8 mm Cannula Reducer</v>
      </c>
      <c r="E177" s="3" t="str">
        <f t="shared" ref="E177:E179" si="200">E176</f>
        <v>da Vinci Xi 微腕型 12 mm - 8 mm 管徑縮減套管</v>
      </c>
      <c r="F177" s="3" t="str">
        <f t="shared" ref="F177:F179" si="201">F176</f>
        <v>盒</v>
      </c>
      <c r="G177" s="3" t="s">
        <v>108</v>
      </c>
      <c r="H177" s="3" t="s">
        <v>119</v>
      </c>
      <c r="I177" s="3" t="str">
        <f t="shared" si="141"/>
        <v>027815</v>
      </c>
      <c r="J177" s="5">
        <v>558381</v>
      </c>
      <c r="K177" s="6" t="s">
        <v>21</v>
      </c>
      <c r="L177" s="5" t="s">
        <v>21</v>
      </c>
      <c r="M177" s="5" t="s">
        <v>21</v>
      </c>
      <c r="N177" s="7" t="s">
        <v>22</v>
      </c>
    </row>
    <row r="178" spans="1:14">
      <c r="A178" s="3" t="str">
        <f t="shared" si="197"/>
        <v>Xi</v>
      </c>
      <c r="B178" s="3" t="s">
        <v>15</v>
      </c>
      <c r="C178" s="3">
        <f t="shared" si="198"/>
        <v>470381</v>
      </c>
      <c r="D178" s="3" t="str">
        <f t="shared" si="199"/>
        <v>da Vinci Xi EndoWrist 12 - 8 mm Cannula Reducer</v>
      </c>
      <c r="E178" s="3" t="str">
        <f t="shared" si="200"/>
        <v>da Vinci Xi 微腕型 12 mm - 8 mm 管徑縮減套管</v>
      </c>
      <c r="F178" s="3" t="str">
        <f t="shared" si="201"/>
        <v>盒</v>
      </c>
      <c r="G178" s="3" t="s">
        <v>108</v>
      </c>
      <c r="H178" s="3" t="s">
        <v>122</v>
      </c>
      <c r="I178" s="3" t="str">
        <f t="shared" si="141"/>
        <v>007766</v>
      </c>
      <c r="J178" s="5">
        <v>558383</v>
      </c>
      <c r="K178" s="6" t="s">
        <v>21</v>
      </c>
      <c r="L178" s="5" t="s">
        <v>21</v>
      </c>
      <c r="M178" s="5" t="s">
        <v>21</v>
      </c>
      <c r="N178" s="7" t="s">
        <v>22</v>
      </c>
    </row>
    <row r="179" spans="1:14">
      <c r="A179" s="3" t="str">
        <f t="shared" si="197"/>
        <v>Xi</v>
      </c>
      <c r="B179" s="3" t="s">
        <v>15</v>
      </c>
      <c r="C179" s="3">
        <f t="shared" si="198"/>
        <v>470381</v>
      </c>
      <c r="D179" s="3" t="str">
        <f t="shared" si="199"/>
        <v>da Vinci Xi EndoWrist 12 - 8 mm Cannula Reducer</v>
      </c>
      <c r="E179" s="3" t="str">
        <f t="shared" si="200"/>
        <v>da Vinci Xi 微腕型 12 mm - 8 mm 管徑縮減套管</v>
      </c>
      <c r="F179" s="3" t="str">
        <f t="shared" si="201"/>
        <v>盒</v>
      </c>
      <c r="G179" s="3" t="s">
        <v>108</v>
      </c>
      <c r="H179" s="3" t="s">
        <v>23</v>
      </c>
      <c r="I179" s="3" t="str">
        <f t="shared" si="141"/>
        <v>034728</v>
      </c>
      <c r="J179" s="5">
        <v>558384</v>
      </c>
      <c r="K179" s="6" t="s">
        <v>21</v>
      </c>
      <c r="L179" s="5" t="s">
        <v>21</v>
      </c>
      <c r="M179" s="5" t="s">
        <v>21</v>
      </c>
      <c r="N179" s="7" t="s">
        <v>22</v>
      </c>
    </row>
    <row r="180" spans="1:14">
      <c r="A180" s="3" t="s">
        <v>24</v>
      </c>
      <c r="B180" s="3" t="s">
        <v>15</v>
      </c>
      <c r="C180" s="3">
        <v>470383</v>
      </c>
      <c r="D180" s="3" t="s">
        <v>123</v>
      </c>
      <c r="E180" s="3" t="s">
        <v>124</v>
      </c>
      <c r="F180" s="3" t="s">
        <v>18</v>
      </c>
      <c r="G180" s="3" t="s">
        <v>125</v>
      </c>
      <c r="H180" s="3" t="s">
        <v>126</v>
      </c>
      <c r="I180" s="3" t="str">
        <f t="shared" si="141"/>
        <v>014244</v>
      </c>
      <c r="J180" s="5">
        <v>558311</v>
      </c>
      <c r="K180" s="6" t="s">
        <v>21</v>
      </c>
      <c r="L180" s="5" t="s">
        <v>21</v>
      </c>
      <c r="M180" s="5" t="s">
        <v>21</v>
      </c>
      <c r="N180" s="7" t="s">
        <v>22</v>
      </c>
    </row>
    <row r="181" spans="1:14">
      <c r="A181" s="3" t="s">
        <v>127</v>
      </c>
      <c r="B181" s="3" t="s">
        <v>15</v>
      </c>
      <c r="C181" s="3">
        <v>470384</v>
      </c>
      <c r="D181" s="3" t="s">
        <v>128</v>
      </c>
      <c r="E181" s="3" t="s">
        <v>129</v>
      </c>
      <c r="F181" s="3" t="s">
        <v>18</v>
      </c>
      <c r="G181" s="3" t="s">
        <v>125</v>
      </c>
      <c r="H181" s="3" t="s">
        <v>126</v>
      </c>
      <c r="I181" s="3" t="str">
        <f t="shared" si="141"/>
        <v>014244</v>
      </c>
      <c r="J181" s="5">
        <v>558321</v>
      </c>
      <c r="K181" s="6" t="s">
        <v>21</v>
      </c>
      <c r="L181" s="5" t="s">
        <v>21</v>
      </c>
      <c r="M181" s="5" t="s">
        <v>21</v>
      </c>
      <c r="N181" s="7" t="s">
        <v>22</v>
      </c>
    </row>
    <row r="182" spans="1:14">
      <c r="A182" s="3" t="s">
        <v>24</v>
      </c>
      <c r="B182" s="3" t="s">
        <v>15</v>
      </c>
      <c r="C182" s="3">
        <v>470389</v>
      </c>
      <c r="D182" s="3" t="s">
        <v>130</v>
      </c>
      <c r="E182" s="3" t="s">
        <v>131</v>
      </c>
      <c r="F182" s="3" t="s">
        <v>18</v>
      </c>
      <c r="G182" s="3" t="s">
        <v>34</v>
      </c>
      <c r="H182" s="3" t="s">
        <v>29</v>
      </c>
      <c r="I182" s="3" t="str">
        <f t="shared" si="141"/>
        <v>028222</v>
      </c>
      <c r="J182" s="5" t="s">
        <v>21</v>
      </c>
      <c r="K182" s="6" t="s">
        <v>21</v>
      </c>
      <c r="L182" s="5" t="s">
        <v>21</v>
      </c>
      <c r="M182" s="5" t="s">
        <v>21</v>
      </c>
      <c r="N182" s="7" t="s">
        <v>22</v>
      </c>
    </row>
    <row r="183" spans="1:14">
      <c r="A183" s="3" t="str">
        <f t="shared" ref="A183:A184" si="202">A182</f>
        <v>Xi</v>
      </c>
      <c r="B183" s="3" t="s">
        <v>15</v>
      </c>
      <c r="C183" s="3">
        <f t="shared" ref="C183:C184" si="203">C182</f>
        <v>470389</v>
      </c>
      <c r="D183" s="3" t="str">
        <f t="shared" ref="D183:D184" si="204">D182</f>
        <v>da Vinci Xi EndoWrist 12 mm &amp; Stapler Cannula, Long</v>
      </c>
      <c r="E183" s="3" t="str">
        <f t="shared" ref="E183:E184" si="205">E182</f>
        <v>da Vinci Xi 微腕型吻合釘套管 12 mm, 加長型</v>
      </c>
      <c r="F183" s="3" t="str">
        <f t="shared" ref="F183:F184" si="206">F182</f>
        <v>盒</v>
      </c>
      <c r="G183" s="3" t="s">
        <v>34</v>
      </c>
      <c r="H183" s="3" t="s">
        <v>30</v>
      </c>
      <c r="I183" s="3" t="str">
        <f t="shared" si="141"/>
        <v>028057</v>
      </c>
      <c r="J183" s="5">
        <v>564051</v>
      </c>
      <c r="K183" s="6" t="s">
        <v>21</v>
      </c>
      <c r="L183" s="5" t="s">
        <v>21</v>
      </c>
      <c r="M183" s="5" t="s">
        <v>21</v>
      </c>
      <c r="N183" s="7" t="s">
        <v>22</v>
      </c>
    </row>
    <row r="184" spans="1:14">
      <c r="A184" s="3" t="str">
        <f t="shared" si="202"/>
        <v>Xi</v>
      </c>
      <c r="B184" s="3" t="s">
        <v>15</v>
      </c>
      <c r="C184" s="3">
        <f t="shared" si="203"/>
        <v>470389</v>
      </c>
      <c r="D184" s="3" t="str">
        <f t="shared" si="204"/>
        <v>da Vinci Xi EndoWrist 12 mm &amp; Stapler Cannula, Long</v>
      </c>
      <c r="E184" s="3" t="str">
        <f t="shared" si="205"/>
        <v>da Vinci Xi 微腕型吻合釘套管 12 mm, 加長型</v>
      </c>
      <c r="F184" s="3" t="str">
        <f t="shared" si="206"/>
        <v>盒</v>
      </c>
      <c r="G184" s="3" t="s">
        <v>34</v>
      </c>
      <c r="H184" s="3" t="s">
        <v>39</v>
      </c>
      <c r="I184" s="3" t="str">
        <f t="shared" si="141"/>
        <v>028205</v>
      </c>
      <c r="J184" s="5" t="s">
        <v>21</v>
      </c>
      <c r="K184" s="6" t="s">
        <v>21</v>
      </c>
      <c r="L184" s="5" t="s">
        <v>21</v>
      </c>
      <c r="M184" s="5" t="s">
        <v>21</v>
      </c>
      <c r="N184" s="7" t="s">
        <v>22</v>
      </c>
    </row>
    <row r="185" spans="1:14">
      <c r="A185" s="3" t="s">
        <v>24</v>
      </c>
      <c r="B185" s="3" t="s">
        <v>15</v>
      </c>
      <c r="C185" s="3">
        <v>470390</v>
      </c>
      <c r="D185" s="3" t="s">
        <v>132</v>
      </c>
      <c r="E185" s="3" t="s">
        <v>133</v>
      </c>
      <c r="F185" s="3" t="s">
        <v>18</v>
      </c>
      <c r="G185" s="3" t="s">
        <v>34</v>
      </c>
      <c r="H185" s="3" t="s">
        <v>29</v>
      </c>
      <c r="I185" s="3" t="str">
        <f t="shared" si="141"/>
        <v>028222</v>
      </c>
      <c r="J185" s="5" t="s">
        <v>21</v>
      </c>
      <c r="K185" s="6" t="s">
        <v>21</v>
      </c>
      <c r="L185" s="5" t="s">
        <v>21</v>
      </c>
      <c r="M185" s="5" t="s">
        <v>21</v>
      </c>
      <c r="N185" s="7" t="s">
        <v>22</v>
      </c>
    </row>
    <row r="186" spans="1:14">
      <c r="A186" s="3" t="str">
        <f t="shared" ref="A186:A187" si="207">A185</f>
        <v>Xi</v>
      </c>
      <c r="B186" s="3" t="s">
        <v>15</v>
      </c>
      <c r="C186" s="3">
        <f t="shared" ref="C186:C187" si="208">C185</f>
        <v>470390</v>
      </c>
      <c r="D186" s="3" t="str">
        <f t="shared" ref="D186:D187" si="209">D185</f>
        <v>da Vinci Xi EndoWrist 12 mm &amp; Stapler Blunt Obturator, Long</v>
      </c>
      <c r="E186" s="3" t="str">
        <f t="shared" ref="E186:E187" si="210">E185</f>
        <v>da Vinci Xi 微腕型吻合釘鈍頭穿刺針 12 mm, 加長型</v>
      </c>
      <c r="F186" s="3" t="str">
        <f t="shared" ref="F186:F187" si="211">F185</f>
        <v>盒</v>
      </c>
      <c r="G186" s="3" t="s">
        <v>34</v>
      </c>
      <c r="H186" s="3" t="s">
        <v>30</v>
      </c>
      <c r="I186" s="3" t="str">
        <f t="shared" si="141"/>
        <v>028057</v>
      </c>
      <c r="J186" s="5">
        <v>564052</v>
      </c>
      <c r="K186" s="6" t="s">
        <v>21</v>
      </c>
      <c r="L186" s="5" t="s">
        <v>21</v>
      </c>
      <c r="M186" s="5" t="s">
        <v>21</v>
      </c>
      <c r="N186" s="7" t="s">
        <v>22</v>
      </c>
    </row>
    <row r="187" spans="1:14">
      <c r="A187" s="3" t="str">
        <f t="shared" si="207"/>
        <v>Xi</v>
      </c>
      <c r="B187" s="3" t="s">
        <v>15</v>
      </c>
      <c r="C187" s="3">
        <f t="shared" si="208"/>
        <v>470390</v>
      </c>
      <c r="D187" s="3" t="str">
        <f t="shared" si="209"/>
        <v>da Vinci Xi EndoWrist 12 mm &amp; Stapler Blunt Obturator, Long</v>
      </c>
      <c r="E187" s="3" t="str">
        <f t="shared" si="210"/>
        <v>da Vinci Xi 微腕型吻合釘鈍頭穿刺針 12 mm, 加長型</v>
      </c>
      <c r="F187" s="3" t="str">
        <f t="shared" si="211"/>
        <v>盒</v>
      </c>
      <c r="G187" s="3" t="s">
        <v>34</v>
      </c>
      <c r="H187" s="3" t="s">
        <v>39</v>
      </c>
      <c r="I187" s="3" t="str">
        <f t="shared" si="141"/>
        <v>028205</v>
      </c>
      <c r="J187" s="5" t="s">
        <v>21</v>
      </c>
      <c r="K187" s="6" t="s">
        <v>21</v>
      </c>
      <c r="L187" s="5" t="s">
        <v>21</v>
      </c>
      <c r="M187" s="5" t="s">
        <v>21</v>
      </c>
      <c r="N187" s="7" t="s">
        <v>22</v>
      </c>
    </row>
    <row r="188" spans="1:14">
      <c r="A188" s="3" t="s">
        <v>24</v>
      </c>
      <c r="B188" s="3" t="s">
        <v>15</v>
      </c>
      <c r="C188" s="3">
        <v>470395</v>
      </c>
      <c r="D188" s="3" t="s">
        <v>134</v>
      </c>
      <c r="E188" s="3" t="s">
        <v>135</v>
      </c>
      <c r="F188" s="3" t="s">
        <v>18</v>
      </c>
      <c r="G188" s="3" t="s">
        <v>34</v>
      </c>
      <c r="H188" s="3" t="s">
        <v>29</v>
      </c>
      <c r="I188" s="3" t="str">
        <f t="shared" si="141"/>
        <v>028222</v>
      </c>
      <c r="J188" s="5" t="s">
        <v>21</v>
      </c>
      <c r="K188" s="6" t="s">
        <v>21</v>
      </c>
      <c r="L188" s="5" t="s">
        <v>21</v>
      </c>
      <c r="M188" s="5" t="s">
        <v>21</v>
      </c>
      <c r="N188" s="7" t="s">
        <v>22</v>
      </c>
    </row>
    <row r="189" spans="1:14">
      <c r="A189" s="3" t="str">
        <f t="shared" ref="A189:A190" si="212">A188</f>
        <v>Xi</v>
      </c>
      <c r="B189" s="3" t="s">
        <v>15</v>
      </c>
      <c r="C189" s="3">
        <f t="shared" ref="C189:C190" si="213">C188</f>
        <v>470395</v>
      </c>
      <c r="D189" s="3" t="str">
        <f t="shared" ref="D189:D190" si="214">D188</f>
        <v>da Vinci Xi EndoWrist 12 mm &amp; Stapler Bladeless Obturator</v>
      </c>
      <c r="E189" s="3" t="str">
        <f t="shared" ref="E189:E190" si="215">E188</f>
        <v>da Vinci Xi 微腕型吻合釘無刃穿刺針 12 mm</v>
      </c>
      <c r="F189" s="3" t="str">
        <f t="shared" ref="F189:F190" si="216">F188</f>
        <v>盒</v>
      </c>
      <c r="G189" s="3" t="s">
        <v>34</v>
      </c>
      <c r="H189" s="3" t="s">
        <v>30</v>
      </c>
      <c r="I189" s="3" t="str">
        <f t="shared" si="141"/>
        <v>028057</v>
      </c>
      <c r="J189" s="5">
        <v>564054</v>
      </c>
      <c r="K189" s="6" t="s">
        <v>21</v>
      </c>
      <c r="L189" s="5" t="s">
        <v>21</v>
      </c>
      <c r="M189" s="5" t="s">
        <v>21</v>
      </c>
      <c r="N189" s="7" t="s">
        <v>22</v>
      </c>
    </row>
    <row r="190" spans="1:14">
      <c r="A190" s="3" t="str">
        <f t="shared" si="212"/>
        <v>Xi</v>
      </c>
      <c r="B190" s="3" t="s">
        <v>15</v>
      </c>
      <c r="C190" s="3">
        <f t="shared" si="213"/>
        <v>470395</v>
      </c>
      <c r="D190" s="3" t="str">
        <f t="shared" si="214"/>
        <v>da Vinci Xi EndoWrist 12 mm &amp; Stapler Bladeless Obturator</v>
      </c>
      <c r="E190" s="3" t="str">
        <f t="shared" si="215"/>
        <v>da Vinci Xi 微腕型吻合釘無刃穿刺針 12 mm</v>
      </c>
      <c r="F190" s="3" t="str">
        <f t="shared" si="216"/>
        <v>盒</v>
      </c>
      <c r="G190" s="3" t="s">
        <v>34</v>
      </c>
      <c r="H190" s="3" t="s">
        <v>39</v>
      </c>
      <c r="I190" s="3" t="str">
        <f t="shared" si="141"/>
        <v>028205</v>
      </c>
      <c r="J190" s="5" t="s">
        <v>21</v>
      </c>
      <c r="K190" s="6" t="s">
        <v>21</v>
      </c>
      <c r="L190" s="5" t="s">
        <v>21</v>
      </c>
      <c r="M190" s="5" t="s">
        <v>21</v>
      </c>
      <c r="N190" s="7" t="s">
        <v>22</v>
      </c>
    </row>
    <row r="191" spans="1:14">
      <c r="A191" s="3" t="s">
        <v>24</v>
      </c>
      <c r="B191" s="3" t="s">
        <v>15</v>
      </c>
      <c r="C191" s="3">
        <v>470396</v>
      </c>
      <c r="D191" s="3" t="s">
        <v>136</v>
      </c>
      <c r="E191" s="3" t="s">
        <v>137</v>
      </c>
      <c r="F191" s="3" t="s">
        <v>18</v>
      </c>
      <c r="G191" s="3" t="s">
        <v>34</v>
      </c>
      <c r="H191" s="3" t="s">
        <v>29</v>
      </c>
      <c r="I191" s="3" t="str">
        <f t="shared" si="141"/>
        <v>028222</v>
      </c>
      <c r="J191" s="5" t="s">
        <v>21</v>
      </c>
      <c r="K191" s="6" t="s">
        <v>21</v>
      </c>
      <c r="L191" s="5" t="s">
        <v>21</v>
      </c>
      <c r="M191" s="5" t="s">
        <v>21</v>
      </c>
      <c r="N191" s="7" t="s">
        <v>22</v>
      </c>
    </row>
    <row r="192" spans="1:14">
      <c r="A192" s="3" t="str">
        <f t="shared" ref="A192:A193" si="217">A191</f>
        <v>Xi</v>
      </c>
      <c r="B192" s="3" t="s">
        <v>15</v>
      </c>
      <c r="C192" s="3">
        <f t="shared" ref="C192:C193" si="218">C191</f>
        <v>470396</v>
      </c>
      <c r="D192" s="3" t="str">
        <f t="shared" ref="D192:D193" si="219">D191</f>
        <v>da Vinci Xi EndoWrist 12 mm &amp; Stapler Bladeless Obturator, Long</v>
      </c>
      <c r="E192" s="3" t="str">
        <f t="shared" ref="E192:E193" si="220">E191</f>
        <v>da Vinci Xi 微腕型吻合釘無刃穿刺針 12 mm, 加長型</v>
      </c>
      <c r="F192" s="3" t="str">
        <f t="shared" ref="F192:F193" si="221">F191</f>
        <v>盒</v>
      </c>
      <c r="G192" s="3" t="s">
        <v>34</v>
      </c>
      <c r="H192" s="3" t="s">
        <v>30</v>
      </c>
      <c r="I192" s="3" t="str">
        <f t="shared" si="141"/>
        <v>028057</v>
      </c>
      <c r="J192" s="5">
        <v>564053</v>
      </c>
      <c r="K192" s="6" t="s">
        <v>21</v>
      </c>
      <c r="L192" s="5" t="s">
        <v>21</v>
      </c>
      <c r="M192" s="5" t="s">
        <v>21</v>
      </c>
      <c r="N192" s="7" t="s">
        <v>22</v>
      </c>
    </row>
    <row r="193" spans="1:14">
      <c r="A193" s="3" t="str">
        <f t="shared" si="217"/>
        <v>Xi</v>
      </c>
      <c r="B193" s="3" t="s">
        <v>15</v>
      </c>
      <c r="C193" s="3">
        <f t="shared" si="218"/>
        <v>470396</v>
      </c>
      <c r="D193" s="3" t="str">
        <f t="shared" si="219"/>
        <v>da Vinci Xi EndoWrist 12 mm &amp; Stapler Bladeless Obturator, Long</v>
      </c>
      <c r="E193" s="3" t="str">
        <f t="shared" si="220"/>
        <v>da Vinci Xi 微腕型吻合釘無刃穿刺針 12 mm, 加長型</v>
      </c>
      <c r="F193" s="3" t="str">
        <f t="shared" si="221"/>
        <v>盒</v>
      </c>
      <c r="G193" s="3" t="s">
        <v>34</v>
      </c>
      <c r="H193" s="3" t="s">
        <v>39</v>
      </c>
      <c r="I193" s="3" t="str">
        <f t="shared" ref="I193:I256" si="222">MID(H193,FIND("第",H193)+1,FIND("號",H193)-1-FIND("第",H193))</f>
        <v>028205</v>
      </c>
      <c r="J193" s="5" t="s">
        <v>21</v>
      </c>
      <c r="K193" s="6" t="s">
        <v>21</v>
      </c>
      <c r="L193" s="5" t="s">
        <v>21</v>
      </c>
      <c r="M193" s="5" t="s">
        <v>21</v>
      </c>
      <c r="N193" s="7" t="s">
        <v>22</v>
      </c>
    </row>
    <row r="194" spans="1:14">
      <c r="A194" s="3" t="s">
        <v>56</v>
      </c>
      <c r="B194" s="3" t="s">
        <v>15</v>
      </c>
      <c r="C194" s="3">
        <v>470400</v>
      </c>
      <c r="D194" s="3" t="s">
        <v>138</v>
      </c>
      <c r="E194" s="3" t="s">
        <v>139</v>
      </c>
      <c r="F194" s="3" t="s">
        <v>27</v>
      </c>
      <c r="G194" s="3" t="s">
        <v>28</v>
      </c>
      <c r="H194" s="3" t="s">
        <v>29</v>
      </c>
      <c r="I194" s="3" t="str">
        <f t="shared" si="222"/>
        <v>028222</v>
      </c>
      <c r="J194" s="5">
        <v>558481</v>
      </c>
      <c r="K194" s="6" t="s">
        <v>21</v>
      </c>
      <c r="L194" s="5" t="s">
        <v>21</v>
      </c>
      <c r="M194" s="5" t="s">
        <v>21</v>
      </c>
      <c r="N194" s="7" t="s">
        <v>22</v>
      </c>
    </row>
    <row r="195" spans="1:14">
      <c r="A195" s="3" t="str">
        <f t="shared" ref="A195:A198" si="223">A194</f>
        <v>Xi-NEUP</v>
      </c>
      <c r="B195" s="3" t="s">
        <v>15</v>
      </c>
      <c r="C195" s="3">
        <f t="shared" ref="C195:C198" si="224">C194</f>
        <v>470400</v>
      </c>
      <c r="D195" s="3" t="str">
        <f t="shared" ref="D195:D198" si="225">D194</f>
        <v>da Vinci Xi Long Bipolar Grasper</v>
      </c>
      <c r="E195" s="3" t="str">
        <f t="shared" ref="E195:E198" si="226">E194</f>
        <v>da Vinci Xi 長型雙極電燒鉗</v>
      </c>
      <c r="F195" s="3" t="str">
        <f t="shared" ref="F195:F198" si="227">F194</f>
        <v>支</v>
      </c>
      <c r="G195" s="3" t="s">
        <v>28</v>
      </c>
      <c r="H195" s="3" t="s">
        <v>30</v>
      </c>
      <c r="I195" s="3" t="str">
        <f t="shared" si="222"/>
        <v>028057</v>
      </c>
      <c r="J195" s="5">
        <v>558482</v>
      </c>
      <c r="K195" s="6" t="s">
        <v>21</v>
      </c>
      <c r="L195" s="5" t="s">
        <v>21</v>
      </c>
      <c r="M195" s="5" t="s">
        <v>21</v>
      </c>
      <c r="N195" s="7" t="s">
        <v>22</v>
      </c>
    </row>
    <row r="196" spans="1:14">
      <c r="A196" s="3" t="str">
        <f t="shared" si="223"/>
        <v>Xi-NEUP</v>
      </c>
      <c r="B196" s="3" t="s">
        <v>15</v>
      </c>
      <c r="C196" s="3">
        <f t="shared" si="224"/>
        <v>470400</v>
      </c>
      <c r="D196" s="3" t="str">
        <f t="shared" si="225"/>
        <v>da Vinci Xi Long Bipolar Grasper</v>
      </c>
      <c r="E196" s="3" t="str">
        <f t="shared" si="226"/>
        <v>da Vinci Xi 長型雙極電燒鉗</v>
      </c>
      <c r="F196" s="3" t="str">
        <f t="shared" si="227"/>
        <v>支</v>
      </c>
      <c r="G196" s="3" t="s">
        <v>28</v>
      </c>
      <c r="H196" s="3" t="s">
        <v>39</v>
      </c>
      <c r="I196" s="3" t="str">
        <f t="shared" si="222"/>
        <v>028205</v>
      </c>
      <c r="J196" s="5">
        <v>558483</v>
      </c>
      <c r="K196" s="6" t="s">
        <v>21</v>
      </c>
      <c r="L196" s="5" t="s">
        <v>21</v>
      </c>
      <c r="M196" s="5" t="s">
        <v>21</v>
      </c>
      <c r="N196" s="7" t="s">
        <v>22</v>
      </c>
    </row>
    <row r="197" spans="1:14">
      <c r="A197" s="3" t="str">
        <f t="shared" si="223"/>
        <v>Xi-NEUP</v>
      </c>
      <c r="B197" s="3" t="s">
        <v>15</v>
      </c>
      <c r="C197" s="3">
        <f t="shared" si="224"/>
        <v>470400</v>
      </c>
      <c r="D197" s="3" t="str">
        <f t="shared" si="225"/>
        <v>da Vinci Xi Long Bipolar Grasper</v>
      </c>
      <c r="E197" s="3" t="str">
        <f t="shared" si="226"/>
        <v>da Vinci Xi 長型雙極電燒鉗</v>
      </c>
      <c r="F197" s="3" t="str">
        <f t="shared" si="227"/>
        <v>支</v>
      </c>
      <c r="G197" s="3" t="s">
        <v>28</v>
      </c>
      <c r="H197" s="3" t="s">
        <v>40</v>
      </c>
      <c r="I197" s="3" t="str">
        <f t="shared" si="222"/>
        <v>034266</v>
      </c>
      <c r="J197" s="5">
        <v>558485</v>
      </c>
      <c r="K197" s="6" t="s">
        <v>21</v>
      </c>
      <c r="L197" s="5" t="s">
        <v>21</v>
      </c>
      <c r="M197" s="5" t="s">
        <v>21</v>
      </c>
      <c r="N197" s="7" t="s">
        <v>22</v>
      </c>
    </row>
    <row r="198" spans="1:14">
      <c r="A198" s="3" t="str">
        <f t="shared" si="223"/>
        <v>Xi-NEUP</v>
      </c>
      <c r="B198" s="3" t="s">
        <v>15</v>
      </c>
      <c r="C198" s="3">
        <f t="shared" si="224"/>
        <v>470400</v>
      </c>
      <c r="D198" s="3" t="str">
        <f t="shared" si="225"/>
        <v>da Vinci Xi Long Bipolar Grasper</v>
      </c>
      <c r="E198" s="3" t="str">
        <f t="shared" si="226"/>
        <v>da Vinci Xi 長型雙極電燒鉗</v>
      </c>
      <c r="F198" s="3" t="str">
        <f t="shared" si="227"/>
        <v>支</v>
      </c>
      <c r="G198" s="3" t="s">
        <v>28</v>
      </c>
      <c r="H198" s="3" t="s">
        <v>23</v>
      </c>
      <c r="I198" s="3" t="str">
        <f t="shared" si="222"/>
        <v>034728</v>
      </c>
      <c r="J198" s="5">
        <v>558484</v>
      </c>
      <c r="K198" s="6" t="s">
        <v>21</v>
      </c>
      <c r="L198" s="5" t="s">
        <v>21</v>
      </c>
      <c r="M198" s="5" t="s">
        <v>21</v>
      </c>
      <c r="N198" s="7" t="s">
        <v>22</v>
      </c>
    </row>
    <row r="199" spans="1:14">
      <c r="A199" s="3" t="s">
        <v>24</v>
      </c>
      <c r="B199" s="3" t="s">
        <v>15</v>
      </c>
      <c r="C199" s="3">
        <v>470401</v>
      </c>
      <c r="D199" s="3" t="s">
        <v>140</v>
      </c>
      <c r="E199" s="3" t="s">
        <v>141</v>
      </c>
      <c r="F199" s="3" t="s">
        <v>27</v>
      </c>
      <c r="G199" s="3" t="s">
        <v>87</v>
      </c>
      <c r="H199" s="3" t="s">
        <v>29</v>
      </c>
      <c r="I199" s="3" t="str">
        <f t="shared" si="222"/>
        <v>028222</v>
      </c>
      <c r="J199" s="5">
        <v>558491</v>
      </c>
      <c r="K199" s="6" t="s">
        <v>21</v>
      </c>
      <c r="L199" s="5" t="s">
        <v>21</v>
      </c>
      <c r="M199" s="5" t="s">
        <v>21</v>
      </c>
      <c r="N199" s="7" t="s">
        <v>22</v>
      </c>
    </row>
    <row r="200" spans="1:14">
      <c r="A200" s="3" t="str">
        <f t="shared" ref="A200:A203" si="228">A199</f>
        <v>Xi</v>
      </c>
      <c r="B200" s="3" t="s">
        <v>15</v>
      </c>
      <c r="C200" s="3">
        <f t="shared" ref="C200:C203" si="229">C199</f>
        <v>470401</v>
      </c>
      <c r="D200" s="3" t="str">
        <f t="shared" ref="D200:D203" si="230">D199</f>
        <v>da Vinci Xi Small Clip Applier</v>
      </c>
      <c r="E200" s="3" t="str">
        <f t="shared" ref="E200:E203" si="231">E199</f>
        <v>da Vinci Xi 血管鉗</v>
      </c>
      <c r="F200" s="3" t="str">
        <f t="shared" ref="F200:F203" si="232">F199</f>
        <v>支</v>
      </c>
      <c r="G200" s="3" t="s">
        <v>87</v>
      </c>
      <c r="H200" s="3" t="s">
        <v>30</v>
      </c>
      <c r="I200" s="3" t="str">
        <f t="shared" si="222"/>
        <v>028057</v>
      </c>
      <c r="J200" s="5">
        <v>558492</v>
      </c>
      <c r="K200" s="6" t="s">
        <v>21</v>
      </c>
      <c r="L200" s="5" t="s">
        <v>21</v>
      </c>
      <c r="M200" s="5" t="s">
        <v>21</v>
      </c>
      <c r="N200" s="7" t="s">
        <v>22</v>
      </c>
    </row>
    <row r="201" spans="1:14">
      <c r="A201" s="3" t="str">
        <f t="shared" si="228"/>
        <v>Xi</v>
      </c>
      <c r="B201" s="3" t="s">
        <v>15</v>
      </c>
      <c r="C201" s="3">
        <f t="shared" si="229"/>
        <v>470401</v>
      </c>
      <c r="D201" s="3" t="str">
        <f t="shared" si="230"/>
        <v>da Vinci Xi Small Clip Applier</v>
      </c>
      <c r="E201" s="3" t="str">
        <f t="shared" si="231"/>
        <v>da Vinci Xi 血管鉗</v>
      </c>
      <c r="F201" s="3" t="str">
        <f t="shared" si="232"/>
        <v>支</v>
      </c>
      <c r="G201" s="3" t="s">
        <v>87</v>
      </c>
      <c r="H201" s="3" t="s">
        <v>39</v>
      </c>
      <c r="I201" s="3" t="str">
        <f t="shared" si="222"/>
        <v>028205</v>
      </c>
      <c r="J201" s="5">
        <v>558493</v>
      </c>
      <c r="K201" s="6" t="s">
        <v>21</v>
      </c>
      <c r="L201" s="5" t="s">
        <v>21</v>
      </c>
      <c r="M201" s="5" t="s">
        <v>21</v>
      </c>
      <c r="N201" s="7" t="s">
        <v>22</v>
      </c>
    </row>
    <row r="202" spans="1:14">
      <c r="A202" s="3" t="str">
        <f t="shared" si="228"/>
        <v>Xi</v>
      </c>
      <c r="B202" s="3" t="s">
        <v>15</v>
      </c>
      <c r="C202" s="3">
        <f t="shared" si="229"/>
        <v>470401</v>
      </c>
      <c r="D202" s="3" t="str">
        <f t="shared" si="230"/>
        <v>da Vinci Xi Small Clip Applier</v>
      </c>
      <c r="E202" s="3" t="str">
        <f t="shared" si="231"/>
        <v>da Vinci Xi 血管鉗</v>
      </c>
      <c r="F202" s="3" t="str">
        <f t="shared" si="232"/>
        <v>支</v>
      </c>
      <c r="G202" s="3" t="s">
        <v>87</v>
      </c>
      <c r="H202" s="3" t="s">
        <v>40</v>
      </c>
      <c r="I202" s="3" t="str">
        <f t="shared" si="222"/>
        <v>034266</v>
      </c>
      <c r="J202" s="5">
        <v>558495</v>
      </c>
      <c r="K202" s="6" t="s">
        <v>21</v>
      </c>
      <c r="L202" s="5" t="s">
        <v>21</v>
      </c>
      <c r="M202" s="5" t="s">
        <v>21</v>
      </c>
      <c r="N202" s="7" t="s">
        <v>22</v>
      </c>
    </row>
    <row r="203" spans="1:14">
      <c r="A203" s="3" t="str">
        <f t="shared" si="228"/>
        <v>Xi</v>
      </c>
      <c r="B203" s="3" t="s">
        <v>15</v>
      </c>
      <c r="C203" s="3">
        <f t="shared" si="229"/>
        <v>470401</v>
      </c>
      <c r="D203" s="3" t="str">
        <f t="shared" si="230"/>
        <v>da Vinci Xi Small Clip Applier</v>
      </c>
      <c r="E203" s="3" t="str">
        <f t="shared" si="231"/>
        <v>da Vinci Xi 血管鉗</v>
      </c>
      <c r="F203" s="3" t="str">
        <f t="shared" si="232"/>
        <v>支</v>
      </c>
      <c r="G203" s="3" t="s">
        <v>87</v>
      </c>
      <c r="H203" s="3" t="s">
        <v>23</v>
      </c>
      <c r="I203" s="3" t="str">
        <f t="shared" si="222"/>
        <v>034728</v>
      </c>
      <c r="J203" s="5">
        <v>558494</v>
      </c>
      <c r="K203" s="6" t="s">
        <v>21</v>
      </c>
      <c r="L203" s="5" t="s">
        <v>21</v>
      </c>
      <c r="M203" s="5" t="s">
        <v>21</v>
      </c>
      <c r="N203" s="7" t="s">
        <v>22</v>
      </c>
    </row>
    <row r="204" spans="1:14">
      <c r="A204" s="3" t="s">
        <v>24</v>
      </c>
      <c r="B204" s="3" t="s">
        <v>15</v>
      </c>
      <c r="C204" s="3">
        <v>471006</v>
      </c>
      <c r="D204" s="3" t="s">
        <v>142</v>
      </c>
      <c r="E204" s="3" t="s">
        <v>143</v>
      </c>
      <c r="F204" s="3" t="s">
        <v>27</v>
      </c>
      <c r="G204" s="3" t="s">
        <v>53</v>
      </c>
      <c r="H204" s="3" t="s">
        <v>144</v>
      </c>
      <c r="I204" s="3" t="str">
        <f t="shared" si="222"/>
        <v>034574</v>
      </c>
      <c r="J204" s="5">
        <v>558116</v>
      </c>
      <c r="K204" s="6" t="s">
        <v>21</v>
      </c>
      <c r="L204" s="5" t="s">
        <v>21</v>
      </c>
      <c r="M204" s="5" t="s">
        <v>21</v>
      </c>
      <c r="N204" s="7" t="s">
        <v>22</v>
      </c>
    </row>
    <row r="205" spans="1:14">
      <c r="A205" s="3" t="str">
        <f>A204</f>
        <v>Xi</v>
      </c>
      <c r="B205" s="3" t="s">
        <v>15</v>
      </c>
      <c r="C205" s="3">
        <f t="shared" ref="C205" si="233">C204</f>
        <v>471006</v>
      </c>
      <c r="D205" s="3" t="str">
        <f t="shared" ref="D205" si="234">D204</f>
        <v>Large Needle Driver</v>
      </c>
      <c r="E205" s="3" t="str">
        <f t="shared" ref="E205" si="235">E204</f>
        <v>夾針器</v>
      </c>
      <c r="F205" s="3" t="str">
        <f t="shared" ref="F205" si="236">F204</f>
        <v>支</v>
      </c>
      <c r="G205" s="3" t="s">
        <v>53</v>
      </c>
      <c r="H205" s="3" t="s">
        <v>145</v>
      </c>
      <c r="I205" s="3" t="str">
        <f t="shared" si="222"/>
        <v>035164</v>
      </c>
      <c r="J205" s="5">
        <v>558117</v>
      </c>
      <c r="K205" s="6" t="s">
        <v>21</v>
      </c>
      <c r="L205" s="5" t="s">
        <v>21</v>
      </c>
      <c r="M205" s="5" t="s">
        <v>21</v>
      </c>
      <c r="N205" s="7" t="s">
        <v>22</v>
      </c>
    </row>
    <row r="206" spans="1:14">
      <c r="A206" s="3" t="s">
        <v>24</v>
      </c>
      <c r="B206" s="3" t="s">
        <v>15</v>
      </c>
      <c r="C206" s="3">
        <v>471048</v>
      </c>
      <c r="D206" s="3" t="s">
        <v>146</v>
      </c>
      <c r="E206" s="3" t="s">
        <v>147</v>
      </c>
      <c r="F206" s="3" t="s">
        <v>27</v>
      </c>
      <c r="G206" s="3" t="s">
        <v>148</v>
      </c>
      <c r="H206" s="3" t="s">
        <v>144</v>
      </c>
      <c r="I206" s="3" t="str">
        <f t="shared" si="222"/>
        <v>034574</v>
      </c>
      <c r="J206" s="5">
        <v>558156</v>
      </c>
      <c r="K206" s="6" t="s">
        <v>21</v>
      </c>
      <c r="L206" s="5" t="s">
        <v>21</v>
      </c>
      <c r="M206" s="5" t="s">
        <v>21</v>
      </c>
      <c r="N206" s="7" t="s">
        <v>22</v>
      </c>
    </row>
    <row r="207" spans="1:14">
      <c r="A207" s="3" t="str">
        <f>A206</f>
        <v>Xi</v>
      </c>
      <c r="B207" s="3" t="s">
        <v>15</v>
      </c>
      <c r="C207" s="3">
        <f t="shared" ref="C207" si="237">C206</f>
        <v>471048</v>
      </c>
      <c r="D207" s="3" t="str">
        <f t="shared" ref="D207" si="238">D206</f>
        <v>Long Tip Forceps</v>
      </c>
      <c r="E207" s="3" t="str">
        <f t="shared" ref="E207" si="239">E206</f>
        <v>長型鉗子</v>
      </c>
      <c r="F207" s="3" t="str">
        <f t="shared" ref="F207" si="240">F206</f>
        <v>支</v>
      </c>
      <c r="G207" s="3" t="s">
        <v>148</v>
      </c>
      <c r="H207" s="3" t="s">
        <v>145</v>
      </c>
      <c r="I207" s="3" t="str">
        <f t="shared" si="222"/>
        <v>035164</v>
      </c>
      <c r="J207" s="5">
        <v>558157</v>
      </c>
      <c r="K207" s="6" t="s">
        <v>21</v>
      </c>
      <c r="L207" s="5" t="s">
        <v>21</v>
      </c>
      <c r="M207" s="5" t="s">
        <v>21</v>
      </c>
      <c r="N207" s="7" t="s">
        <v>22</v>
      </c>
    </row>
    <row r="208" spans="1:14">
      <c r="A208" s="3" t="s">
        <v>24</v>
      </c>
      <c r="B208" s="3" t="s">
        <v>15</v>
      </c>
      <c r="C208" s="3">
        <v>471049</v>
      </c>
      <c r="D208" s="3" t="s">
        <v>149</v>
      </c>
      <c r="E208" s="3" t="s">
        <v>150</v>
      </c>
      <c r="F208" s="3" t="s">
        <v>27</v>
      </c>
      <c r="G208" s="3" t="s">
        <v>148</v>
      </c>
      <c r="H208" s="3" t="s">
        <v>144</v>
      </c>
      <c r="I208" s="3" t="str">
        <f t="shared" si="222"/>
        <v>034574</v>
      </c>
      <c r="J208" s="5">
        <v>558426</v>
      </c>
      <c r="K208" s="6" t="s">
        <v>21</v>
      </c>
      <c r="L208" s="5" t="s">
        <v>21</v>
      </c>
      <c r="M208" s="5" t="s">
        <v>21</v>
      </c>
      <c r="N208" s="7" t="s">
        <v>22</v>
      </c>
    </row>
    <row r="209" spans="1:14">
      <c r="A209" s="3" t="str">
        <f>A208</f>
        <v>Xi</v>
      </c>
      <c r="B209" s="3" t="s">
        <v>15</v>
      </c>
      <c r="C209" s="3">
        <f t="shared" ref="C209" si="241">C208</f>
        <v>471049</v>
      </c>
      <c r="D209" s="3" t="str">
        <f t="shared" ref="D209" si="242">D208</f>
        <v>Cadiere Forceps         </v>
      </c>
      <c r="E209" s="3" t="str">
        <f t="shared" ref="E209" si="243">E208</f>
        <v>卡氏鉗</v>
      </c>
      <c r="F209" s="3" t="str">
        <f t="shared" ref="F209" si="244">F208</f>
        <v>支</v>
      </c>
      <c r="G209" s="3" t="s">
        <v>148</v>
      </c>
      <c r="H209" s="3" t="s">
        <v>145</v>
      </c>
      <c r="I209" s="3" t="str">
        <f t="shared" si="222"/>
        <v>035164</v>
      </c>
      <c r="J209" s="5">
        <v>558427</v>
      </c>
      <c r="K209" s="6" t="s">
        <v>21</v>
      </c>
      <c r="L209" s="5" t="s">
        <v>21</v>
      </c>
      <c r="M209" s="5" t="s">
        <v>21</v>
      </c>
      <c r="N209" s="7" t="s">
        <v>22</v>
      </c>
    </row>
    <row r="210" spans="1:14">
      <c r="A210" s="3" t="s">
        <v>24</v>
      </c>
      <c r="B210" s="3" t="s">
        <v>15</v>
      </c>
      <c r="C210" s="3">
        <v>471093</v>
      </c>
      <c r="D210" s="3" t="s">
        <v>151</v>
      </c>
      <c r="E210" s="3" t="s">
        <v>152</v>
      </c>
      <c r="F210" s="3" t="s">
        <v>27</v>
      </c>
      <c r="G210" s="3" t="s">
        <v>148</v>
      </c>
      <c r="H210" s="3" t="s">
        <v>144</v>
      </c>
      <c r="I210" s="3" t="str">
        <f t="shared" si="222"/>
        <v>034574</v>
      </c>
      <c r="J210" s="5">
        <v>558136</v>
      </c>
      <c r="K210" s="6" t="s">
        <v>21</v>
      </c>
      <c r="L210" s="5" t="s">
        <v>21</v>
      </c>
      <c r="M210" s="5" t="s">
        <v>21</v>
      </c>
      <c r="N210" s="7" t="s">
        <v>22</v>
      </c>
    </row>
    <row r="211" spans="1:14">
      <c r="A211" s="3" t="str">
        <f>A210</f>
        <v>Xi</v>
      </c>
      <c r="B211" s="3" t="s">
        <v>15</v>
      </c>
      <c r="C211" s="3">
        <f t="shared" ref="C211" si="245">C210</f>
        <v>471093</v>
      </c>
      <c r="D211" s="3" t="str">
        <f t="shared" ref="D211" si="246">D210</f>
        <v>ProGrasp Forceps</v>
      </c>
      <c r="E211" s="3" t="str">
        <f t="shared" ref="E211" si="247">E210</f>
        <v>組織夾</v>
      </c>
      <c r="F211" s="3" t="str">
        <f t="shared" ref="F211" si="248">F210</f>
        <v>支</v>
      </c>
      <c r="G211" s="3" t="s">
        <v>148</v>
      </c>
      <c r="H211" s="3" t="s">
        <v>145</v>
      </c>
      <c r="I211" s="3" t="str">
        <f t="shared" si="222"/>
        <v>035164</v>
      </c>
      <c r="J211" s="5">
        <v>558135</v>
      </c>
      <c r="K211" s="6" t="s">
        <v>21</v>
      </c>
      <c r="L211" s="5" t="s">
        <v>21</v>
      </c>
      <c r="M211" s="5" t="s">
        <v>21</v>
      </c>
      <c r="N211" s="7" t="s">
        <v>22</v>
      </c>
    </row>
    <row r="212" spans="1:14">
      <c r="A212" s="3" t="s">
        <v>24</v>
      </c>
      <c r="B212" s="3" t="s">
        <v>15</v>
      </c>
      <c r="C212" s="3">
        <v>471171</v>
      </c>
      <c r="D212" s="3" t="s">
        <v>153</v>
      </c>
      <c r="E212" s="3" t="s">
        <v>154</v>
      </c>
      <c r="F212" s="3" t="s">
        <v>27</v>
      </c>
      <c r="G212" s="3" t="s">
        <v>155</v>
      </c>
      <c r="H212" s="3" t="s">
        <v>144</v>
      </c>
      <c r="I212" s="3" t="str">
        <f t="shared" si="222"/>
        <v>034574</v>
      </c>
      <c r="J212" s="5">
        <v>558086</v>
      </c>
      <c r="K212" s="6" t="s">
        <v>21</v>
      </c>
      <c r="L212" s="5" t="s">
        <v>21</v>
      </c>
      <c r="M212" s="5" t="s">
        <v>21</v>
      </c>
      <c r="N212" s="7" t="s">
        <v>22</v>
      </c>
    </row>
    <row r="213" spans="1:14">
      <c r="A213" s="3" t="str">
        <f>A212</f>
        <v>Xi</v>
      </c>
      <c r="B213" s="3" t="s">
        <v>15</v>
      </c>
      <c r="C213" s="3">
        <f t="shared" ref="C213" si="249">C212</f>
        <v>471171</v>
      </c>
      <c r="D213" s="3" t="str">
        <f t="shared" ref="D213" si="250">D212</f>
        <v>Micro Bipolar Forceps</v>
      </c>
      <c r="E213" s="3" t="str">
        <f t="shared" ref="E213" si="251">E212</f>
        <v>迷你雙極電燒</v>
      </c>
      <c r="F213" s="3" t="str">
        <f t="shared" ref="F213" si="252">F212</f>
        <v>支</v>
      </c>
      <c r="G213" s="3" t="s">
        <v>155</v>
      </c>
      <c r="H213" s="3" t="s">
        <v>145</v>
      </c>
      <c r="I213" s="3" t="str">
        <f t="shared" si="222"/>
        <v>035164</v>
      </c>
      <c r="J213" s="5">
        <v>558087</v>
      </c>
      <c r="K213" s="6" t="s">
        <v>21</v>
      </c>
      <c r="L213" s="5" t="s">
        <v>21</v>
      </c>
      <c r="M213" s="5" t="s">
        <v>21</v>
      </c>
      <c r="N213" s="7" t="s">
        <v>22</v>
      </c>
    </row>
    <row r="214" spans="1:14">
      <c r="A214" s="3" t="s">
        <v>24</v>
      </c>
      <c r="B214" s="3" t="s">
        <v>15</v>
      </c>
      <c r="C214" s="3">
        <v>471172</v>
      </c>
      <c r="D214" s="3" t="s">
        <v>156</v>
      </c>
      <c r="E214" s="3" t="s">
        <v>157</v>
      </c>
      <c r="F214" s="3" t="s">
        <v>27</v>
      </c>
      <c r="G214" s="3" t="s">
        <v>155</v>
      </c>
      <c r="H214" s="3" t="s">
        <v>144</v>
      </c>
      <c r="I214" s="3" t="str">
        <f t="shared" si="222"/>
        <v>034574</v>
      </c>
      <c r="J214" s="5">
        <v>558056</v>
      </c>
      <c r="K214" s="6" t="s">
        <v>21</v>
      </c>
      <c r="L214" s="5" t="s">
        <v>21</v>
      </c>
      <c r="M214" s="5" t="s">
        <v>21</v>
      </c>
      <c r="N214" s="7" t="s">
        <v>22</v>
      </c>
    </row>
    <row r="215" spans="1:14">
      <c r="A215" s="3" t="str">
        <f>A214</f>
        <v>Xi</v>
      </c>
      <c r="B215" s="3" t="s">
        <v>15</v>
      </c>
      <c r="C215" s="3">
        <f t="shared" ref="C215" si="253">C214</f>
        <v>471172</v>
      </c>
      <c r="D215" s="3" t="str">
        <f t="shared" ref="D215" si="254">D214</f>
        <v>Maryland Bipolar Forceps</v>
      </c>
      <c r="E215" s="3" t="str">
        <f t="shared" ref="E215" si="255">E214</f>
        <v>馬氏雙極電燒</v>
      </c>
      <c r="F215" s="3" t="str">
        <f t="shared" ref="F215" si="256">F214</f>
        <v>支</v>
      </c>
      <c r="G215" s="3" t="s">
        <v>155</v>
      </c>
      <c r="H215" s="3" t="s">
        <v>145</v>
      </c>
      <c r="I215" s="3" t="str">
        <f t="shared" si="222"/>
        <v>035164</v>
      </c>
      <c r="J215" s="5">
        <v>558057</v>
      </c>
      <c r="K215" s="6" t="s">
        <v>21</v>
      </c>
      <c r="L215" s="5" t="s">
        <v>21</v>
      </c>
      <c r="M215" s="5" t="s">
        <v>21</v>
      </c>
      <c r="N215" s="7" t="s">
        <v>22</v>
      </c>
    </row>
    <row r="216" spans="1:14">
      <c r="A216" s="3" t="s">
        <v>24</v>
      </c>
      <c r="B216" s="3" t="s">
        <v>15</v>
      </c>
      <c r="C216" s="3">
        <v>471190</v>
      </c>
      <c r="D216" s="3" t="s">
        <v>158</v>
      </c>
      <c r="E216" s="3" t="s">
        <v>159</v>
      </c>
      <c r="F216" s="3" t="s">
        <v>27</v>
      </c>
      <c r="G216" s="3" t="s">
        <v>148</v>
      </c>
      <c r="H216" s="3" t="s">
        <v>144</v>
      </c>
      <c r="I216" s="3" t="str">
        <f t="shared" si="222"/>
        <v>034574</v>
      </c>
      <c r="J216" s="5">
        <v>558466</v>
      </c>
      <c r="K216" s="6" t="s">
        <v>21</v>
      </c>
      <c r="L216" s="5" t="s">
        <v>21</v>
      </c>
      <c r="M216" s="5" t="s">
        <v>21</v>
      </c>
      <c r="N216" s="7" t="s">
        <v>22</v>
      </c>
    </row>
    <row r="217" spans="1:14">
      <c r="A217" s="3" t="str">
        <f>A216</f>
        <v>Xi</v>
      </c>
      <c r="B217" s="3" t="s">
        <v>15</v>
      </c>
      <c r="C217" s="3">
        <f t="shared" ref="C217" si="257">C216</f>
        <v>471190</v>
      </c>
      <c r="D217" s="3" t="str">
        <f t="shared" ref="D217" si="258">D216</f>
        <v>Cobra Grasper           </v>
      </c>
      <c r="E217" s="3" t="str">
        <f t="shared" ref="E217" si="259">E216</f>
        <v>眼鏡蛇抓取鉗</v>
      </c>
      <c r="F217" s="3" t="str">
        <f t="shared" ref="F217" si="260">F216</f>
        <v>支</v>
      </c>
      <c r="G217" s="3" t="s">
        <v>148</v>
      </c>
      <c r="H217" s="3" t="s">
        <v>145</v>
      </c>
      <c r="I217" s="3" t="str">
        <f t="shared" si="222"/>
        <v>035164</v>
      </c>
      <c r="J217" s="5">
        <v>558465</v>
      </c>
      <c r="K217" s="6" t="s">
        <v>21</v>
      </c>
      <c r="L217" s="5" t="s">
        <v>21</v>
      </c>
      <c r="M217" s="5" t="s">
        <v>21</v>
      </c>
      <c r="N217" s="7" t="s">
        <v>22</v>
      </c>
    </row>
    <row r="218" spans="1:14">
      <c r="A218" s="3" t="s">
        <v>24</v>
      </c>
      <c r="B218" s="3" t="s">
        <v>15</v>
      </c>
      <c r="C218" s="3">
        <v>471205</v>
      </c>
      <c r="D218" s="3" t="s">
        <v>160</v>
      </c>
      <c r="E218" s="3" t="s">
        <v>161</v>
      </c>
      <c r="F218" s="3" t="s">
        <v>27</v>
      </c>
      <c r="G218" s="3" t="s">
        <v>155</v>
      </c>
      <c r="H218" s="3" t="s">
        <v>144</v>
      </c>
      <c r="I218" s="3" t="str">
        <f t="shared" si="222"/>
        <v>034574</v>
      </c>
      <c r="J218" s="5">
        <v>558066</v>
      </c>
      <c r="K218" s="6" t="s">
        <v>21</v>
      </c>
      <c r="L218" s="5" t="s">
        <v>21</v>
      </c>
      <c r="M218" s="5" t="s">
        <v>21</v>
      </c>
      <c r="N218" s="7" t="s">
        <v>22</v>
      </c>
    </row>
    <row r="219" spans="1:14">
      <c r="A219" s="3" t="str">
        <f>A218</f>
        <v>Xi</v>
      </c>
      <c r="B219" s="3" t="s">
        <v>15</v>
      </c>
      <c r="C219" s="3">
        <f t="shared" ref="C219" si="261">C218</f>
        <v>471205</v>
      </c>
      <c r="D219" s="3" t="str">
        <f t="shared" ref="D219" si="262">D218</f>
        <v>Fenestrated Bipolar Forceps</v>
      </c>
      <c r="E219" s="3" t="str">
        <f t="shared" ref="E219" si="263">E218</f>
        <v>有孔型雙極電燒</v>
      </c>
      <c r="F219" s="3" t="str">
        <f t="shared" ref="F219" si="264">F218</f>
        <v>支</v>
      </c>
      <c r="G219" s="3" t="s">
        <v>155</v>
      </c>
      <c r="H219" s="3" t="s">
        <v>145</v>
      </c>
      <c r="I219" s="3" t="str">
        <f t="shared" si="222"/>
        <v>035164</v>
      </c>
      <c r="J219" s="5">
        <v>558067</v>
      </c>
      <c r="K219" s="6" t="s">
        <v>21</v>
      </c>
      <c r="L219" s="5" t="s">
        <v>21</v>
      </c>
      <c r="M219" s="5" t="s">
        <v>21</v>
      </c>
      <c r="N219" s="7" t="s">
        <v>22</v>
      </c>
    </row>
    <row r="220" spans="1:14">
      <c r="A220" s="3" t="s">
        <v>24</v>
      </c>
      <c r="B220" s="3" t="s">
        <v>15</v>
      </c>
      <c r="C220" s="3">
        <v>471296</v>
      </c>
      <c r="D220" s="3" t="s">
        <v>162</v>
      </c>
      <c r="E220" s="3" t="s">
        <v>163</v>
      </c>
      <c r="F220" s="3" t="s">
        <v>27</v>
      </c>
      <c r="G220" s="3" t="s">
        <v>53</v>
      </c>
      <c r="H220" s="3" t="s">
        <v>144</v>
      </c>
      <c r="I220" s="3" t="str">
        <f t="shared" si="222"/>
        <v>034574</v>
      </c>
      <c r="J220" s="5">
        <v>558456</v>
      </c>
      <c r="K220" s="6" t="s">
        <v>21</v>
      </c>
      <c r="L220" s="5" t="s">
        <v>21</v>
      </c>
      <c r="M220" s="5" t="s">
        <v>21</v>
      </c>
      <c r="N220" s="7" t="s">
        <v>22</v>
      </c>
    </row>
    <row r="221" spans="1:14">
      <c r="A221" s="3" t="str">
        <f>A220</f>
        <v>Xi</v>
      </c>
      <c r="B221" s="3" t="s">
        <v>15</v>
      </c>
      <c r="C221" s="3">
        <f t="shared" ref="C221" si="265">C220</f>
        <v>471296</v>
      </c>
      <c r="D221" s="3" t="str">
        <f t="shared" ref="D221" si="266">D220</f>
        <v>Large SutureCut Needle Driver</v>
      </c>
      <c r="E221" s="3" t="str">
        <f t="shared" ref="E221" si="267">E220</f>
        <v>夾針器(含線剪)</v>
      </c>
      <c r="F221" s="3" t="str">
        <f t="shared" ref="F221" si="268">F220</f>
        <v>支</v>
      </c>
      <c r="G221" s="3" t="s">
        <v>53</v>
      </c>
      <c r="H221" s="3" t="s">
        <v>145</v>
      </c>
      <c r="I221" s="3" t="str">
        <f t="shared" si="222"/>
        <v>035164</v>
      </c>
      <c r="J221" s="5">
        <v>558457</v>
      </c>
      <c r="K221" s="6" t="s">
        <v>21</v>
      </c>
      <c r="L221" s="5" t="s">
        <v>21</v>
      </c>
      <c r="M221" s="5" t="s">
        <v>21</v>
      </c>
      <c r="N221" s="7" t="s">
        <v>22</v>
      </c>
    </row>
    <row r="222" spans="1:14">
      <c r="A222" s="3" t="s">
        <v>24</v>
      </c>
      <c r="B222" s="3" t="s">
        <v>15</v>
      </c>
      <c r="C222" s="3">
        <v>471309</v>
      </c>
      <c r="D222" s="3" t="s">
        <v>164</v>
      </c>
      <c r="E222" s="3" t="s">
        <v>165</v>
      </c>
      <c r="F222" s="3" t="s">
        <v>27</v>
      </c>
      <c r="G222" s="3" t="s">
        <v>53</v>
      </c>
      <c r="H222" s="3" t="s">
        <v>144</v>
      </c>
      <c r="I222" s="3" t="str">
        <f t="shared" si="222"/>
        <v>034574</v>
      </c>
      <c r="J222" s="5">
        <v>558126</v>
      </c>
      <c r="K222" s="6" t="s">
        <v>21</v>
      </c>
      <c r="L222" s="5" t="s">
        <v>21</v>
      </c>
      <c r="M222" s="5" t="s">
        <v>21</v>
      </c>
      <c r="N222" s="7" t="s">
        <v>22</v>
      </c>
    </row>
    <row r="223" spans="1:14">
      <c r="A223" s="3" t="str">
        <f>A222</f>
        <v>Xi</v>
      </c>
      <c r="B223" s="3" t="s">
        <v>15</v>
      </c>
      <c r="C223" s="3">
        <f t="shared" ref="C223" si="269">C222</f>
        <v>471309</v>
      </c>
      <c r="D223" s="3" t="str">
        <f t="shared" ref="D223" si="270">D222</f>
        <v>Mega SutureCut Needle Driver</v>
      </c>
      <c r="E223" s="3" t="str">
        <f t="shared" ref="E223" si="271">E222</f>
        <v>大型夾針器(含線剪)</v>
      </c>
      <c r="F223" s="3" t="str">
        <f t="shared" ref="F223" si="272">F222</f>
        <v>支</v>
      </c>
      <c r="G223" s="3" t="s">
        <v>53</v>
      </c>
      <c r="H223" s="3" t="s">
        <v>145</v>
      </c>
      <c r="I223" s="3" t="str">
        <f t="shared" si="222"/>
        <v>035164</v>
      </c>
      <c r="J223" s="5">
        <v>558127</v>
      </c>
      <c r="K223" s="6" t="s">
        <v>21</v>
      </c>
      <c r="L223" s="5" t="s">
        <v>21</v>
      </c>
      <c r="M223" s="5" t="s">
        <v>21</v>
      </c>
      <c r="N223" s="7" t="s">
        <v>22</v>
      </c>
    </row>
    <row r="224" spans="1:14">
      <c r="A224" s="3" t="s">
        <v>24</v>
      </c>
      <c r="B224" s="3" t="s">
        <v>15</v>
      </c>
      <c r="C224" s="3">
        <v>471344</v>
      </c>
      <c r="D224" s="3" t="s">
        <v>166</v>
      </c>
      <c r="E224" s="3" t="s">
        <v>167</v>
      </c>
      <c r="F224" s="3" t="s">
        <v>27</v>
      </c>
      <c r="G224" s="3" t="s">
        <v>155</v>
      </c>
      <c r="H224" s="3" t="s">
        <v>144</v>
      </c>
      <c r="I224" s="3" t="str">
        <f t="shared" si="222"/>
        <v>034574</v>
      </c>
      <c r="J224" s="5">
        <v>558074</v>
      </c>
      <c r="K224" s="6" t="s">
        <v>21</v>
      </c>
      <c r="L224" s="5" t="s">
        <v>21</v>
      </c>
      <c r="M224" s="5" t="s">
        <v>21</v>
      </c>
      <c r="N224" s="7" t="s">
        <v>22</v>
      </c>
    </row>
    <row r="225" spans="1:14">
      <c r="A225" s="3" t="str">
        <f>A224</f>
        <v>Xi</v>
      </c>
      <c r="B225" s="3" t="s">
        <v>15</v>
      </c>
      <c r="C225" s="3">
        <f t="shared" ref="C225" si="273">C224</f>
        <v>471344</v>
      </c>
      <c r="D225" s="3" t="str">
        <f t="shared" ref="D225" si="274">D224</f>
        <v>Curved Bipolar Dissector</v>
      </c>
      <c r="E225" s="3" t="str">
        <f t="shared" ref="E225" si="275">E224</f>
        <v>彎型雙極電燒</v>
      </c>
      <c r="F225" s="3" t="str">
        <f t="shared" ref="F225" si="276">F224</f>
        <v>支</v>
      </c>
      <c r="G225" s="3" t="s">
        <v>155</v>
      </c>
      <c r="H225" s="3" t="s">
        <v>145</v>
      </c>
      <c r="I225" s="3" t="str">
        <f t="shared" si="222"/>
        <v>035164</v>
      </c>
      <c r="J225" s="5">
        <v>558077</v>
      </c>
      <c r="K225" s="6" t="s">
        <v>21</v>
      </c>
      <c r="L225" s="5" t="s">
        <v>21</v>
      </c>
      <c r="M225" s="5" t="s">
        <v>21</v>
      </c>
      <c r="N225" s="7" t="s">
        <v>22</v>
      </c>
    </row>
    <row r="226" spans="1:14">
      <c r="A226" s="3" t="s">
        <v>24</v>
      </c>
      <c r="B226" s="3" t="s">
        <v>15</v>
      </c>
      <c r="C226" s="3">
        <v>471400</v>
      </c>
      <c r="D226" s="3" t="s">
        <v>168</v>
      </c>
      <c r="E226" s="3" t="s">
        <v>169</v>
      </c>
      <c r="F226" s="3" t="s">
        <v>27</v>
      </c>
      <c r="G226" s="3" t="s">
        <v>155</v>
      </c>
      <c r="H226" s="3" t="s">
        <v>144</v>
      </c>
      <c r="I226" s="3" t="str">
        <f t="shared" si="222"/>
        <v>034574</v>
      </c>
      <c r="J226" s="5">
        <v>558486</v>
      </c>
      <c r="K226" s="6" t="s">
        <v>21</v>
      </c>
      <c r="L226" s="5" t="s">
        <v>21</v>
      </c>
      <c r="M226" s="5" t="s">
        <v>21</v>
      </c>
      <c r="N226" s="7" t="s">
        <v>22</v>
      </c>
    </row>
    <row r="227" spans="1:14">
      <c r="A227" s="3" t="str">
        <f>A226</f>
        <v>Xi</v>
      </c>
      <c r="B227" s="3" t="s">
        <v>15</v>
      </c>
      <c r="C227" s="3">
        <f t="shared" ref="C227" si="277">C226</f>
        <v>471400</v>
      </c>
      <c r="D227" s="3" t="str">
        <f t="shared" ref="D227" si="278">D226</f>
        <v>Long Bipolar Grasper</v>
      </c>
      <c r="E227" s="3" t="str">
        <f t="shared" ref="E227" si="279">E226</f>
        <v>長型雙極電燒鉗</v>
      </c>
      <c r="F227" s="3" t="str">
        <f t="shared" ref="F227" si="280">F226</f>
        <v>支</v>
      </c>
      <c r="G227" s="3" t="s">
        <v>155</v>
      </c>
      <c r="H227" s="3" t="s">
        <v>145</v>
      </c>
      <c r="I227" s="3" t="str">
        <f t="shared" si="222"/>
        <v>035164</v>
      </c>
      <c r="J227" s="5">
        <v>558487</v>
      </c>
      <c r="K227" s="6" t="s">
        <v>21</v>
      </c>
      <c r="L227" s="5" t="s">
        <v>21</v>
      </c>
      <c r="M227" s="5" t="s">
        <v>21</v>
      </c>
      <c r="N227" s="7" t="s">
        <v>22</v>
      </c>
    </row>
    <row r="228" spans="1:14">
      <c r="A228" s="3" t="s">
        <v>24</v>
      </c>
      <c r="B228" s="3" t="s">
        <v>15</v>
      </c>
      <c r="C228" s="3">
        <v>471405</v>
      </c>
      <c r="D228" s="3" t="s">
        <v>170</v>
      </c>
      <c r="E228" s="3" t="s">
        <v>171</v>
      </c>
      <c r="F228" s="3" t="s">
        <v>27</v>
      </c>
      <c r="G228" s="3" t="s">
        <v>172</v>
      </c>
      <c r="H228" s="3" t="s">
        <v>144</v>
      </c>
      <c r="I228" s="3" t="str">
        <f t="shared" si="222"/>
        <v>034574</v>
      </c>
      <c r="J228" s="5">
        <v>55886</v>
      </c>
      <c r="K228" s="6" t="s">
        <v>21</v>
      </c>
      <c r="L228" s="5" t="s">
        <v>21</v>
      </c>
      <c r="M228" s="5" t="s">
        <v>21</v>
      </c>
      <c r="N228" s="7" t="s">
        <v>22</v>
      </c>
    </row>
    <row r="229" spans="1:14">
      <c r="A229" s="3" t="str">
        <f>A228</f>
        <v>Xi</v>
      </c>
      <c r="B229" s="3" t="s">
        <v>15</v>
      </c>
      <c r="C229" s="3">
        <f t="shared" ref="C229" si="281">C228</f>
        <v>471405</v>
      </c>
      <c r="D229" s="3" t="str">
        <f t="shared" ref="D229" si="282">D228</f>
        <v>Force Bipolar</v>
      </c>
      <c r="E229" s="3" t="str">
        <f t="shared" ref="E229" si="283">E228</f>
        <v>強力雙極夾鉗</v>
      </c>
      <c r="F229" s="3" t="str">
        <f t="shared" ref="F229" si="284">F228</f>
        <v>支</v>
      </c>
      <c r="G229" s="3" t="s">
        <v>172</v>
      </c>
      <c r="H229" s="3" t="s">
        <v>145</v>
      </c>
      <c r="I229" s="3" t="str">
        <f t="shared" si="222"/>
        <v>035164</v>
      </c>
      <c r="J229" s="5">
        <v>558861</v>
      </c>
      <c r="K229" s="6" t="s">
        <v>21</v>
      </c>
      <c r="L229" s="5" t="s">
        <v>21</v>
      </c>
      <c r="M229" s="5" t="s">
        <v>21</v>
      </c>
      <c r="N229" s="7" t="s">
        <v>22</v>
      </c>
    </row>
    <row r="230" spans="1:14">
      <c r="A230" s="3" t="s">
        <v>24</v>
      </c>
      <c r="B230" s="3" t="s">
        <v>15</v>
      </c>
      <c r="C230" s="3">
        <v>480275</v>
      </c>
      <c r="D230" s="3" t="s">
        <v>173</v>
      </c>
      <c r="E230" s="3" t="s">
        <v>174</v>
      </c>
      <c r="F230" s="3" t="s">
        <v>18</v>
      </c>
      <c r="G230" s="3" t="s">
        <v>175</v>
      </c>
      <c r="H230" s="3" t="s">
        <v>29</v>
      </c>
      <c r="I230" s="3" t="str">
        <f t="shared" si="222"/>
        <v>028222</v>
      </c>
      <c r="J230" s="5">
        <v>558412</v>
      </c>
      <c r="K230" s="6" t="s">
        <v>21</v>
      </c>
      <c r="L230" s="5" t="s">
        <v>21</v>
      </c>
      <c r="M230" s="5" t="s">
        <v>21</v>
      </c>
      <c r="N230" s="7" t="s">
        <v>22</v>
      </c>
    </row>
    <row r="231" spans="1:14">
      <c r="A231" s="3" t="str">
        <f t="shared" ref="A231:A233" si="285">A230</f>
        <v>Xi</v>
      </c>
      <c r="B231" s="3" t="s">
        <v>15</v>
      </c>
      <c r="C231" s="3">
        <f t="shared" ref="C231:C233" si="286">C230</f>
        <v>480275</v>
      </c>
      <c r="D231" s="3" t="str">
        <f t="shared" ref="D231:D233" si="287">D230</f>
        <v>da Vinci Xi Harmonic ACE Curved Shears, 8mm</v>
      </c>
      <c r="E231" s="3" t="str">
        <f t="shared" ref="E231:E233" si="288">E230</f>
        <v>da Vinci Xi 超音波刀外管</v>
      </c>
      <c r="F231" s="3" t="str">
        <f t="shared" ref="F231:F233" si="289">F230</f>
        <v>盒</v>
      </c>
      <c r="G231" s="3" t="s">
        <v>175</v>
      </c>
      <c r="H231" s="3" t="s">
        <v>30</v>
      </c>
      <c r="I231" s="3" t="str">
        <f t="shared" si="222"/>
        <v>028057</v>
      </c>
      <c r="J231" s="5">
        <v>558411</v>
      </c>
      <c r="K231" s="6" t="s">
        <v>21</v>
      </c>
      <c r="L231" s="5" t="s">
        <v>21</v>
      </c>
      <c r="M231" s="5" t="s">
        <v>21</v>
      </c>
      <c r="N231" s="7" t="s">
        <v>22</v>
      </c>
    </row>
    <row r="232" spans="1:14">
      <c r="A232" s="3" t="str">
        <f t="shared" si="285"/>
        <v>Xi</v>
      </c>
      <c r="B232" s="3" t="s">
        <v>15</v>
      </c>
      <c r="C232" s="3">
        <f t="shared" si="286"/>
        <v>480275</v>
      </c>
      <c r="D232" s="3" t="str">
        <f t="shared" si="287"/>
        <v>da Vinci Xi Harmonic ACE Curved Shears, 8mm</v>
      </c>
      <c r="E232" s="3" t="str">
        <f t="shared" si="288"/>
        <v>da Vinci Xi 超音波刀外管</v>
      </c>
      <c r="F232" s="3" t="str">
        <f t="shared" si="289"/>
        <v>盒</v>
      </c>
      <c r="G232" s="3" t="s">
        <v>175</v>
      </c>
      <c r="H232" s="3" t="s">
        <v>176</v>
      </c>
      <c r="I232" s="3" t="str">
        <f t="shared" si="222"/>
        <v>028039</v>
      </c>
      <c r="J232" s="5">
        <v>558413</v>
      </c>
      <c r="K232" s="6" t="s">
        <v>21</v>
      </c>
      <c r="L232" s="5" t="s">
        <v>21</v>
      </c>
      <c r="M232" s="5" t="s">
        <v>21</v>
      </c>
      <c r="N232" s="7" t="s">
        <v>22</v>
      </c>
    </row>
    <row r="233" spans="1:14">
      <c r="A233" s="3" t="str">
        <f t="shared" si="285"/>
        <v>Xi</v>
      </c>
      <c r="B233" s="3" t="s">
        <v>15</v>
      </c>
      <c r="C233" s="3">
        <f t="shared" si="286"/>
        <v>480275</v>
      </c>
      <c r="D233" s="3" t="str">
        <f t="shared" si="287"/>
        <v>da Vinci Xi Harmonic ACE Curved Shears, 8mm</v>
      </c>
      <c r="E233" s="3" t="str">
        <f t="shared" si="288"/>
        <v>da Vinci Xi 超音波刀外管</v>
      </c>
      <c r="F233" s="3" t="str">
        <f t="shared" si="289"/>
        <v>盒</v>
      </c>
      <c r="G233" s="3" t="s">
        <v>175</v>
      </c>
      <c r="H233" s="3" t="s">
        <v>23</v>
      </c>
      <c r="I233" s="3" t="str">
        <f t="shared" si="222"/>
        <v>034728</v>
      </c>
      <c r="J233" s="5">
        <v>558414</v>
      </c>
      <c r="K233" s="6" t="s">
        <v>21</v>
      </c>
      <c r="L233" s="5" t="s">
        <v>21</v>
      </c>
      <c r="M233" s="5" t="s">
        <v>21</v>
      </c>
      <c r="N233" s="7" t="s">
        <v>22</v>
      </c>
    </row>
    <row r="234" spans="1:14">
      <c r="A234" s="3" t="s">
        <v>24</v>
      </c>
      <c r="B234" s="3" t="s">
        <v>15</v>
      </c>
      <c r="C234" s="3">
        <v>480422</v>
      </c>
      <c r="D234" s="3" t="s">
        <v>177</v>
      </c>
      <c r="E234" s="3" t="s">
        <v>178</v>
      </c>
      <c r="F234" s="3" t="s">
        <v>18</v>
      </c>
      <c r="G234" s="3" t="s">
        <v>175</v>
      </c>
      <c r="H234" s="3" t="s">
        <v>179</v>
      </c>
      <c r="I234" s="3" t="str">
        <f t="shared" si="222"/>
        <v>032868</v>
      </c>
      <c r="J234" s="5">
        <v>558394</v>
      </c>
      <c r="K234" s="6" t="s">
        <v>21</v>
      </c>
      <c r="L234" s="5" t="s">
        <v>21</v>
      </c>
      <c r="M234" s="5" t="s">
        <v>21</v>
      </c>
      <c r="N234" s="7" t="s">
        <v>22</v>
      </c>
    </row>
    <row r="235" spans="1:14">
      <c r="A235" s="3" t="str">
        <f t="shared" ref="A235:A236" si="290">A234</f>
        <v>Xi</v>
      </c>
      <c r="B235" s="3" t="s">
        <v>15</v>
      </c>
      <c r="C235" s="3">
        <f t="shared" ref="C235:C236" si="291">C234</f>
        <v>480422</v>
      </c>
      <c r="D235" s="3" t="str">
        <f t="shared" ref="D235:D236" si="292">D234</f>
        <v>Vessel Sealer Extend</v>
      </c>
      <c r="E235" s="3" t="str">
        <f t="shared" ref="E235:E236" si="293">E234</f>
        <v>內視鏡切割閉合器械</v>
      </c>
      <c r="F235" s="3" t="str">
        <f t="shared" ref="F235:F236" si="294">F234</f>
        <v>盒</v>
      </c>
      <c r="G235" s="3" t="s">
        <v>175</v>
      </c>
      <c r="H235" s="3" t="s">
        <v>40</v>
      </c>
      <c r="I235" s="3" t="str">
        <f t="shared" si="222"/>
        <v>034266</v>
      </c>
      <c r="J235" s="5">
        <v>558396</v>
      </c>
      <c r="K235" s="6" t="s">
        <v>21</v>
      </c>
      <c r="L235" s="5" t="s">
        <v>21</v>
      </c>
      <c r="M235" s="5" t="s">
        <v>21</v>
      </c>
      <c r="N235" s="7" t="s">
        <v>22</v>
      </c>
    </row>
    <row r="236" spans="1:14">
      <c r="A236" s="3" t="str">
        <f t="shared" si="290"/>
        <v>Xi</v>
      </c>
      <c r="B236" s="3" t="s">
        <v>15</v>
      </c>
      <c r="C236" s="3">
        <f t="shared" si="291"/>
        <v>480422</v>
      </c>
      <c r="D236" s="3" t="str">
        <f t="shared" si="292"/>
        <v>Vessel Sealer Extend</v>
      </c>
      <c r="E236" s="3" t="str">
        <f t="shared" si="293"/>
        <v>內視鏡切割閉合器械</v>
      </c>
      <c r="F236" s="3" t="str">
        <f t="shared" si="294"/>
        <v>盒</v>
      </c>
      <c r="G236" s="3" t="s">
        <v>175</v>
      </c>
      <c r="H236" s="3" t="s">
        <v>23</v>
      </c>
      <c r="I236" s="3" t="str">
        <f t="shared" si="222"/>
        <v>034728</v>
      </c>
      <c r="J236" s="5">
        <v>558395</v>
      </c>
      <c r="K236" s="6" t="s">
        <v>21</v>
      </c>
      <c r="L236" s="5" t="s">
        <v>21</v>
      </c>
      <c r="M236" s="5" t="s">
        <v>21</v>
      </c>
      <c r="N236" s="7" t="s">
        <v>22</v>
      </c>
    </row>
    <row r="237" spans="1:14">
      <c r="A237" s="3" t="s">
        <v>24</v>
      </c>
      <c r="B237" s="3" t="s">
        <v>15</v>
      </c>
      <c r="C237" s="3">
        <v>480445</v>
      </c>
      <c r="D237" s="3" t="s">
        <v>180</v>
      </c>
      <c r="E237" s="3" t="s">
        <v>181</v>
      </c>
      <c r="F237" s="3" t="s">
        <v>18</v>
      </c>
      <c r="G237" s="3" t="s">
        <v>175</v>
      </c>
      <c r="H237" s="3" t="s">
        <v>182</v>
      </c>
      <c r="I237" s="3" t="str">
        <f t="shared" si="222"/>
        <v>033364</v>
      </c>
      <c r="J237" s="5">
        <v>55897</v>
      </c>
      <c r="K237" s="6" t="s">
        <v>21</v>
      </c>
      <c r="L237" s="5" t="s">
        <v>21</v>
      </c>
      <c r="M237" s="5" t="s">
        <v>21</v>
      </c>
      <c r="N237" s="7" t="s">
        <v>22</v>
      </c>
    </row>
    <row r="238" spans="1:14">
      <c r="A238" s="3" t="str">
        <f t="shared" ref="A238:A240" si="295">A237</f>
        <v>Xi</v>
      </c>
      <c r="B238" s="3" t="s">
        <v>15</v>
      </c>
      <c r="C238" s="3">
        <f t="shared" ref="C238:C240" si="296">C237</f>
        <v>480445</v>
      </c>
      <c r="D238" s="3" t="str">
        <f t="shared" ref="D238:D240" si="297">D237</f>
        <v>Stapler, SureForm 45</v>
      </c>
      <c r="E238" s="3" t="str">
        <f t="shared" ref="E238:E240" si="298">E237</f>
        <v>修縫45縫合器</v>
      </c>
      <c r="F238" s="3" t="str">
        <f t="shared" ref="F238:F240" si="299">F237</f>
        <v>盒</v>
      </c>
      <c r="G238" s="3" t="s">
        <v>175</v>
      </c>
      <c r="H238" s="3" t="s">
        <v>183</v>
      </c>
      <c r="I238" s="3" t="str">
        <f t="shared" si="222"/>
        <v>033430</v>
      </c>
      <c r="J238" s="5" t="s">
        <v>21</v>
      </c>
      <c r="K238" s="6" t="s">
        <v>21</v>
      </c>
      <c r="L238" s="5" t="s">
        <v>21</v>
      </c>
      <c r="M238" s="5" t="s">
        <v>21</v>
      </c>
      <c r="N238" s="7" t="s">
        <v>22</v>
      </c>
    </row>
    <row r="239" spans="1:14">
      <c r="A239" s="3" t="str">
        <f t="shared" si="295"/>
        <v>Xi</v>
      </c>
      <c r="B239" s="3" t="s">
        <v>15</v>
      </c>
      <c r="C239" s="3">
        <f t="shared" si="296"/>
        <v>480445</v>
      </c>
      <c r="D239" s="3" t="str">
        <f t="shared" si="297"/>
        <v>Stapler, SureForm 45</v>
      </c>
      <c r="E239" s="3" t="str">
        <f t="shared" si="298"/>
        <v>修縫45縫合器</v>
      </c>
      <c r="F239" s="3" t="str">
        <f t="shared" si="299"/>
        <v>盒</v>
      </c>
      <c r="G239" s="3" t="s">
        <v>175</v>
      </c>
      <c r="H239" s="3" t="s">
        <v>23</v>
      </c>
      <c r="I239" s="3" t="str">
        <f t="shared" si="222"/>
        <v>034728</v>
      </c>
      <c r="J239" s="5">
        <v>558972</v>
      </c>
      <c r="K239" s="6" t="s">
        <v>21</v>
      </c>
      <c r="L239" s="5" t="s">
        <v>21</v>
      </c>
      <c r="M239" s="5" t="s">
        <v>21</v>
      </c>
      <c r="N239" s="7" t="s">
        <v>22</v>
      </c>
    </row>
    <row r="240" spans="1:14">
      <c r="A240" s="3" t="str">
        <f t="shared" si="295"/>
        <v>Xi</v>
      </c>
      <c r="B240" s="3" t="s">
        <v>15</v>
      </c>
      <c r="C240" s="3">
        <f t="shared" si="296"/>
        <v>480445</v>
      </c>
      <c r="D240" s="3" t="str">
        <f t="shared" si="297"/>
        <v>Stapler, SureForm 45</v>
      </c>
      <c r="E240" s="3" t="str">
        <f t="shared" si="298"/>
        <v>修縫45縫合器</v>
      </c>
      <c r="F240" s="3" t="str">
        <f t="shared" si="299"/>
        <v>盒</v>
      </c>
      <c r="G240" s="3" t="s">
        <v>175</v>
      </c>
      <c r="H240" s="3" t="s">
        <v>145</v>
      </c>
      <c r="I240" s="3" t="str">
        <f t="shared" si="222"/>
        <v>035164</v>
      </c>
      <c r="J240" s="5">
        <v>558973</v>
      </c>
      <c r="K240" s="6" t="s">
        <v>21</v>
      </c>
      <c r="L240" s="5" t="s">
        <v>21</v>
      </c>
      <c r="M240" s="5" t="s">
        <v>21</v>
      </c>
      <c r="N240" s="7" t="s">
        <v>22</v>
      </c>
    </row>
    <row r="241" spans="1:14">
      <c r="A241" s="3" t="s">
        <v>24</v>
      </c>
      <c r="B241" s="3" t="s">
        <v>15</v>
      </c>
      <c r="C241" s="3">
        <v>480545</v>
      </c>
      <c r="D241" s="3" t="s">
        <v>184</v>
      </c>
      <c r="E241" s="3" t="s">
        <v>185</v>
      </c>
      <c r="F241" s="3" t="s">
        <v>18</v>
      </c>
      <c r="G241" s="3" t="s">
        <v>175</v>
      </c>
      <c r="H241" s="3" t="s">
        <v>182</v>
      </c>
      <c r="I241" s="3" t="str">
        <f t="shared" si="222"/>
        <v>033364</v>
      </c>
      <c r="J241" s="5">
        <v>55898</v>
      </c>
      <c r="K241" s="6" t="s">
        <v>21</v>
      </c>
      <c r="L241" s="5" t="s">
        <v>21</v>
      </c>
      <c r="M241" s="5" t="s">
        <v>21</v>
      </c>
      <c r="N241" s="7" t="s">
        <v>22</v>
      </c>
    </row>
    <row r="242" spans="1:14">
      <c r="A242" s="3" t="str">
        <f t="shared" ref="A242:A244" si="300">A241</f>
        <v>Xi</v>
      </c>
      <c r="B242" s="3" t="s">
        <v>15</v>
      </c>
      <c r="C242" s="3">
        <f t="shared" ref="C242:C244" si="301">C241</f>
        <v>480545</v>
      </c>
      <c r="D242" s="3" t="str">
        <f t="shared" ref="D242:D244" si="302">D241</f>
        <v>Stapler, SureForm 45 Curved-Tip</v>
      </c>
      <c r="E242" s="3" t="str">
        <f t="shared" ref="E242:E244" si="303">E241</f>
        <v>修縫45彎曲尖端縫合器</v>
      </c>
      <c r="F242" s="3" t="str">
        <f t="shared" ref="F242:F244" si="304">F241</f>
        <v>盒</v>
      </c>
      <c r="G242" s="3" t="s">
        <v>175</v>
      </c>
      <c r="H242" s="3" t="s">
        <v>183</v>
      </c>
      <c r="I242" s="3" t="str">
        <f t="shared" si="222"/>
        <v>033430</v>
      </c>
      <c r="J242" s="5" t="s">
        <v>21</v>
      </c>
      <c r="K242" s="6" t="s">
        <v>21</v>
      </c>
      <c r="L242" s="5" t="s">
        <v>21</v>
      </c>
      <c r="M242" s="5" t="s">
        <v>21</v>
      </c>
      <c r="N242" s="7" t="s">
        <v>22</v>
      </c>
    </row>
    <row r="243" spans="1:14">
      <c r="A243" s="3" t="str">
        <f t="shared" si="300"/>
        <v>Xi</v>
      </c>
      <c r="B243" s="3" t="s">
        <v>15</v>
      </c>
      <c r="C243" s="3">
        <f t="shared" si="301"/>
        <v>480545</v>
      </c>
      <c r="D243" s="3" t="str">
        <f t="shared" si="302"/>
        <v>Stapler, SureForm 45 Curved-Tip</v>
      </c>
      <c r="E243" s="3" t="str">
        <f t="shared" si="303"/>
        <v>修縫45彎曲尖端縫合器</v>
      </c>
      <c r="F243" s="3" t="str">
        <f t="shared" si="304"/>
        <v>盒</v>
      </c>
      <c r="G243" s="3" t="s">
        <v>175</v>
      </c>
      <c r="H243" s="3" t="s">
        <v>23</v>
      </c>
      <c r="I243" s="3" t="str">
        <f t="shared" si="222"/>
        <v>034728</v>
      </c>
      <c r="J243" s="5">
        <v>558982</v>
      </c>
      <c r="K243" s="6" t="s">
        <v>21</v>
      </c>
      <c r="L243" s="5" t="s">
        <v>21</v>
      </c>
      <c r="M243" s="5" t="s">
        <v>21</v>
      </c>
      <c r="N243" s="7" t="s">
        <v>22</v>
      </c>
    </row>
    <row r="244" spans="1:14">
      <c r="A244" s="3" t="str">
        <f t="shared" si="300"/>
        <v>Xi</v>
      </c>
      <c r="B244" s="3" t="s">
        <v>15</v>
      </c>
      <c r="C244" s="3">
        <f t="shared" si="301"/>
        <v>480545</v>
      </c>
      <c r="D244" s="3" t="str">
        <f t="shared" si="302"/>
        <v>Stapler, SureForm 45 Curved-Tip</v>
      </c>
      <c r="E244" s="3" t="str">
        <f t="shared" si="303"/>
        <v>修縫45彎曲尖端縫合器</v>
      </c>
      <c r="F244" s="3" t="str">
        <f t="shared" si="304"/>
        <v>盒</v>
      </c>
      <c r="G244" s="3" t="s">
        <v>175</v>
      </c>
      <c r="H244" s="3" t="s">
        <v>145</v>
      </c>
      <c r="I244" s="3" t="str">
        <f t="shared" si="222"/>
        <v>035164</v>
      </c>
      <c r="J244" s="5">
        <v>558983</v>
      </c>
      <c r="K244" s="6" t="s">
        <v>21</v>
      </c>
      <c r="L244" s="5" t="s">
        <v>21</v>
      </c>
      <c r="M244" s="5" t="s">
        <v>21</v>
      </c>
      <c r="N244" s="7" t="s">
        <v>22</v>
      </c>
    </row>
    <row r="245" spans="1:14">
      <c r="A245" s="3" t="s">
        <v>24</v>
      </c>
      <c r="B245" s="3" t="s">
        <v>15</v>
      </c>
      <c r="C245" s="3" t="s">
        <v>186</v>
      </c>
      <c r="D245" s="3" t="s">
        <v>187</v>
      </c>
      <c r="E245" s="3" t="s">
        <v>188</v>
      </c>
      <c r="F245" s="3" t="s">
        <v>18</v>
      </c>
      <c r="G245" s="3" t="s">
        <v>189</v>
      </c>
      <c r="H245" s="3" t="s">
        <v>182</v>
      </c>
      <c r="I245" s="3" t="str">
        <f t="shared" si="222"/>
        <v>033364</v>
      </c>
      <c r="J245" s="5" t="s">
        <v>21</v>
      </c>
      <c r="K245" s="6" t="s">
        <v>21</v>
      </c>
      <c r="L245" s="5" t="s">
        <v>21</v>
      </c>
      <c r="M245" s="5" t="s">
        <v>21</v>
      </c>
      <c r="N245" s="7" t="s">
        <v>22</v>
      </c>
    </row>
    <row r="246" spans="1:14">
      <c r="A246" s="3" t="str">
        <f t="shared" ref="A246:A248" si="305">A245</f>
        <v>Xi</v>
      </c>
      <c r="B246" s="3" t="s">
        <v>15</v>
      </c>
      <c r="C246" s="3" t="str">
        <f t="shared" ref="C246:C248" si="306">C245</f>
        <v>48345B</v>
      </c>
      <c r="D246" s="3" t="str">
        <f t="shared" ref="D246:D248" si="307">D245</f>
        <v>Reload, SureForm 45, 3.5 Blue, 6-Row</v>
      </c>
      <c r="E246" s="3" t="str">
        <f t="shared" ref="E246:E248" si="308">E245</f>
        <v>修縫45縫合釘 3.5 藍, 6排</v>
      </c>
      <c r="F246" s="3" t="str">
        <f t="shared" ref="F246:F248" si="309">F245</f>
        <v>盒</v>
      </c>
      <c r="G246" s="3" t="s">
        <v>189</v>
      </c>
      <c r="H246" s="3" t="s">
        <v>183</v>
      </c>
      <c r="I246" s="3" t="str">
        <f t="shared" si="222"/>
        <v>033430</v>
      </c>
      <c r="J246" s="5" t="s">
        <v>21</v>
      </c>
      <c r="K246" s="6" t="s">
        <v>21</v>
      </c>
      <c r="L246" s="5" t="s">
        <v>21</v>
      </c>
      <c r="M246" s="5" t="s">
        <v>21</v>
      </c>
      <c r="N246" s="7" t="s">
        <v>22</v>
      </c>
    </row>
    <row r="247" spans="1:14">
      <c r="A247" s="3" t="str">
        <f t="shared" si="305"/>
        <v>Xi</v>
      </c>
      <c r="B247" s="3" t="s">
        <v>15</v>
      </c>
      <c r="C247" s="3" t="str">
        <f t="shared" si="306"/>
        <v>48345B</v>
      </c>
      <c r="D247" s="3" t="str">
        <f t="shared" si="307"/>
        <v>Reload, SureForm 45, 3.5 Blue, 6-Row</v>
      </c>
      <c r="E247" s="3" t="str">
        <f t="shared" si="308"/>
        <v>修縫45縫合釘 3.5 藍, 6排</v>
      </c>
      <c r="F247" s="3" t="str">
        <f t="shared" si="309"/>
        <v>盒</v>
      </c>
      <c r="G247" s="3" t="s">
        <v>189</v>
      </c>
      <c r="H247" s="3" t="s">
        <v>23</v>
      </c>
      <c r="I247" s="3" t="str">
        <f t="shared" si="222"/>
        <v>034728</v>
      </c>
      <c r="J247" s="5">
        <v>558942</v>
      </c>
      <c r="K247" s="6" t="s">
        <v>21</v>
      </c>
      <c r="L247" s="5" t="s">
        <v>21</v>
      </c>
      <c r="M247" s="5" t="s">
        <v>21</v>
      </c>
      <c r="N247" s="7" t="s">
        <v>22</v>
      </c>
    </row>
    <row r="248" spans="1:14">
      <c r="A248" s="3" t="str">
        <f t="shared" si="305"/>
        <v>Xi</v>
      </c>
      <c r="B248" s="3" t="s">
        <v>15</v>
      </c>
      <c r="C248" s="3" t="str">
        <f t="shared" si="306"/>
        <v>48345B</v>
      </c>
      <c r="D248" s="3" t="str">
        <f t="shared" si="307"/>
        <v>Reload, SureForm 45, 3.5 Blue, 6-Row</v>
      </c>
      <c r="E248" s="3" t="str">
        <f t="shared" si="308"/>
        <v>修縫45縫合釘 3.5 藍, 6排</v>
      </c>
      <c r="F248" s="3" t="str">
        <f t="shared" si="309"/>
        <v>盒</v>
      </c>
      <c r="G248" s="3" t="s">
        <v>189</v>
      </c>
      <c r="H248" s="3" t="s">
        <v>145</v>
      </c>
      <c r="I248" s="3" t="str">
        <f t="shared" si="222"/>
        <v>035164</v>
      </c>
      <c r="J248" s="5">
        <v>558943</v>
      </c>
      <c r="K248" s="6" t="s">
        <v>21</v>
      </c>
      <c r="L248" s="5" t="s">
        <v>21</v>
      </c>
      <c r="M248" s="5" t="s">
        <v>21</v>
      </c>
      <c r="N248" s="7" t="s">
        <v>22</v>
      </c>
    </row>
    <row r="249" spans="1:14">
      <c r="A249" s="3" t="s">
        <v>24</v>
      </c>
      <c r="B249" s="3" t="s">
        <v>15</v>
      </c>
      <c r="C249" s="3" t="s">
        <v>190</v>
      </c>
      <c r="D249" s="3" t="s">
        <v>191</v>
      </c>
      <c r="E249" s="3" t="s">
        <v>192</v>
      </c>
      <c r="F249" s="3" t="s">
        <v>18</v>
      </c>
      <c r="G249" s="3" t="s">
        <v>189</v>
      </c>
      <c r="H249" s="3" t="s">
        <v>182</v>
      </c>
      <c r="I249" s="3" t="str">
        <f t="shared" si="222"/>
        <v>033364</v>
      </c>
      <c r="J249" s="5" t="s">
        <v>21</v>
      </c>
      <c r="K249" s="6" t="s">
        <v>21</v>
      </c>
      <c r="L249" s="5" t="s">
        <v>21</v>
      </c>
      <c r="M249" s="5" t="s">
        <v>21</v>
      </c>
      <c r="N249" s="7" t="s">
        <v>22</v>
      </c>
    </row>
    <row r="250" spans="1:14">
      <c r="A250" s="3" t="str">
        <f t="shared" ref="A250:A252" si="310">A249</f>
        <v>Xi</v>
      </c>
      <c r="B250" s="3" t="s">
        <v>15</v>
      </c>
      <c r="C250" s="3" t="str">
        <f t="shared" ref="C250:C252" si="311">C249</f>
        <v>48345G</v>
      </c>
      <c r="D250" s="3" t="str">
        <f t="shared" ref="D250:D252" si="312">D249</f>
        <v>Reload, SureForm 45, 4.3 Green, 6-Row</v>
      </c>
      <c r="E250" s="3" t="str">
        <f t="shared" ref="E250:E252" si="313">E249</f>
        <v>修縫45縫合釘 4.3 綠, 6排</v>
      </c>
      <c r="F250" s="3" t="str">
        <f t="shared" ref="F250:F252" si="314">F249</f>
        <v>盒</v>
      </c>
      <c r="G250" s="3" t="s">
        <v>189</v>
      </c>
      <c r="H250" s="3" t="s">
        <v>183</v>
      </c>
      <c r="I250" s="3" t="str">
        <f t="shared" si="222"/>
        <v>033430</v>
      </c>
      <c r="J250" s="5" t="s">
        <v>21</v>
      </c>
      <c r="K250" s="6" t="s">
        <v>21</v>
      </c>
      <c r="L250" s="5" t="s">
        <v>21</v>
      </c>
      <c r="M250" s="5" t="s">
        <v>21</v>
      </c>
      <c r="N250" s="7" t="s">
        <v>22</v>
      </c>
    </row>
    <row r="251" spans="1:14">
      <c r="A251" s="3" t="str">
        <f t="shared" si="310"/>
        <v>Xi</v>
      </c>
      <c r="B251" s="3" t="s">
        <v>15</v>
      </c>
      <c r="C251" s="3" t="str">
        <f t="shared" si="311"/>
        <v>48345G</v>
      </c>
      <c r="D251" s="3" t="str">
        <f t="shared" si="312"/>
        <v>Reload, SureForm 45, 4.3 Green, 6-Row</v>
      </c>
      <c r="E251" s="3" t="str">
        <f t="shared" si="313"/>
        <v>修縫45縫合釘 4.3 綠, 6排</v>
      </c>
      <c r="F251" s="3" t="str">
        <f t="shared" si="314"/>
        <v>盒</v>
      </c>
      <c r="G251" s="3" t="s">
        <v>189</v>
      </c>
      <c r="H251" s="3" t="s">
        <v>23</v>
      </c>
      <c r="I251" s="3" t="str">
        <f t="shared" si="222"/>
        <v>034728</v>
      </c>
      <c r="J251" s="5">
        <v>558952</v>
      </c>
      <c r="K251" s="6" t="s">
        <v>21</v>
      </c>
      <c r="L251" s="5" t="s">
        <v>21</v>
      </c>
      <c r="M251" s="5" t="s">
        <v>21</v>
      </c>
      <c r="N251" s="7" t="s">
        <v>22</v>
      </c>
    </row>
    <row r="252" spans="1:14">
      <c r="A252" s="3" t="str">
        <f t="shared" si="310"/>
        <v>Xi</v>
      </c>
      <c r="B252" s="3" t="s">
        <v>15</v>
      </c>
      <c r="C252" s="3" t="str">
        <f t="shared" si="311"/>
        <v>48345G</v>
      </c>
      <c r="D252" s="3" t="str">
        <f t="shared" si="312"/>
        <v>Reload, SureForm 45, 4.3 Green, 6-Row</v>
      </c>
      <c r="E252" s="3" t="str">
        <f t="shared" si="313"/>
        <v>修縫45縫合釘 4.3 綠, 6排</v>
      </c>
      <c r="F252" s="3" t="str">
        <f t="shared" si="314"/>
        <v>盒</v>
      </c>
      <c r="G252" s="3" t="s">
        <v>189</v>
      </c>
      <c r="H252" s="3" t="s">
        <v>145</v>
      </c>
      <c r="I252" s="3" t="str">
        <f t="shared" si="222"/>
        <v>035164</v>
      </c>
      <c r="J252" s="5">
        <v>558953</v>
      </c>
      <c r="K252" s="6" t="s">
        <v>21</v>
      </c>
      <c r="L252" s="5" t="s">
        <v>21</v>
      </c>
      <c r="M252" s="5" t="s">
        <v>21</v>
      </c>
      <c r="N252" s="7" t="s">
        <v>22</v>
      </c>
    </row>
    <row r="253" spans="1:14">
      <c r="A253" s="3" t="s">
        <v>24</v>
      </c>
      <c r="B253" s="3" t="s">
        <v>15</v>
      </c>
      <c r="C253" s="3" t="s">
        <v>193</v>
      </c>
      <c r="D253" s="3" t="s">
        <v>194</v>
      </c>
      <c r="E253" s="3" t="s">
        <v>195</v>
      </c>
      <c r="F253" s="3" t="s">
        <v>18</v>
      </c>
      <c r="G253" s="3" t="s">
        <v>189</v>
      </c>
      <c r="H253" s="3" t="s">
        <v>182</v>
      </c>
      <c r="I253" s="3" t="str">
        <f t="shared" si="222"/>
        <v>033364</v>
      </c>
      <c r="J253" s="5" t="s">
        <v>21</v>
      </c>
      <c r="K253" s="6" t="s">
        <v>21</v>
      </c>
      <c r="L253" s="5" t="s">
        <v>21</v>
      </c>
      <c r="M253" s="5" t="s">
        <v>21</v>
      </c>
      <c r="N253" s="7" t="s">
        <v>22</v>
      </c>
    </row>
    <row r="254" spans="1:14">
      <c r="A254" s="3" t="str">
        <f t="shared" ref="A254:A256" si="315">A253</f>
        <v>Xi</v>
      </c>
      <c r="B254" s="3" t="s">
        <v>15</v>
      </c>
      <c r="C254" s="3" t="str">
        <f t="shared" ref="C254:C256" si="316">C253</f>
        <v>48345M</v>
      </c>
      <c r="D254" s="3" t="str">
        <f t="shared" ref="D254:D256" si="317">D253</f>
        <v>Reload, SureForm 45, 2.0 Gray, 6-Row</v>
      </c>
      <c r="E254" s="3" t="str">
        <f t="shared" ref="E254:E256" si="318">E253</f>
        <v>修縫45縫合釘 2.0 灰, 6排</v>
      </c>
      <c r="F254" s="3" t="str">
        <f t="shared" ref="F254:F256" si="319">F253</f>
        <v>盒</v>
      </c>
      <c r="G254" s="3" t="s">
        <v>189</v>
      </c>
      <c r="H254" s="3" t="s">
        <v>183</v>
      </c>
      <c r="I254" s="3" t="str">
        <f t="shared" si="222"/>
        <v>033430</v>
      </c>
      <c r="J254" s="5" t="s">
        <v>21</v>
      </c>
      <c r="K254" s="6" t="s">
        <v>21</v>
      </c>
      <c r="L254" s="5" t="s">
        <v>21</v>
      </c>
      <c r="M254" s="5" t="s">
        <v>21</v>
      </c>
      <c r="N254" s="7" t="s">
        <v>22</v>
      </c>
    </row>
    <row r="255" spans="1:14">
      <c r="A255" s="3" t="str">
        <f t="shared" si="315"/>
        <v>Xi</v>
      </c>
      <c r="B255" s="3" t="s">
        <v>15</v>
      </c>
      <c r="C255" s="3" t="str">
        <f t="shared" si="316"/>
        <v>48345M</v>
      </c>
      <c r="D255" s="3" t="str">
        <f t="shared" si="317"/>
        <v>Reload, SureForm 45, 2.0 Gray, 6-Row</v>
      </c>
      <c r="E255" s="3" t="str">
        <f t="shared" si="318"/>
        <v>修縫45縫合釘 2.0 灰, 6排</v>
      </c>
      <c r="F255" s="3" t="str">
        <f t="shared" si="319"/>
        <v>盒</v>
      </c>
      <c r="G255" s="3" t="s">
        <v>189</v>
      </c>
      <c r="H255" s="3" t="s">
        <v>23</v>
      </c>
      <c r="I255" s="3" t="str">
        <f t="shared" si="222"/>
        <v>034728</v>
      </c>
      <c r="J255" s="5">
        <v>558922</v>
      </c>
      <c r="K255" s="6" t="s">
        <v>21</v>
      </c>
      <c r="L255" s="5" t="s">
        <v>21</v>
      </c>
      <c r="M255" s="5" t="s">
        <v>21</v>
      </c>
      <c r="N255" s="7" t="s">
        <v>22</v>
      </c>
    </row>
    <row r="256" spans="1:14">
      <c r="A256" s="3" t="str">
        <f t="shared" si="315"/>
        <v>Xi</v>
      </c>
      <c r="B256" s="3" t="s">
        <v>15</v>
      </c>
      <c r="C256" s="3" t="str">
        <f t="shared" si="316"/>
        <v>48345M</v>
      </c>
      <c r="D256" s="3" t="str">
        <f t="shared" si="317"/>
        <v>Reload, SureForm 45, 2.0 Gray, 6-Row</v>
      </c>
      <c r="E256" s="3" t="str">
        <f t="shared" si="318"/>
        <v>修縫45縫合釘 2.0 灰, 6排</v>
      </c>
      <c r="F256" s="3" t="str">
        <f t="shared" si="319"/>
        <v>盒</v>
      </c>
      <c r="G256" s="3" t="s">
        <v>189</v>
      </c>
      <c r="H256" s="3" t="s">
        <v>145</v>
      </c>
      <c r="I256" s="3" t="str">
        <f t="shared" si="222"/>
        <v>035164</v>
      </c>
      <c r="J256" s="5">
        <v>558923</v>
      </c>
      <c r="K256" s="6" t="s">
        <v>21</v>
      </c>
      <c r="L256" s="5" t="s">
        <v>21</v>
      </c>
      <c r="M256" s="5" t="s">
        <v>21</v>
      </c>
      <c r="N256" s="7" t="s">
        <v>22</v>
      </c>
    </row>
    <row r="257" spans="1:14">
      <c r="A257" s="3" t="s">
        <v>24</v>
      </c>
      <c r="B257" s="3" t="s">
        <v>15</v>
      </c>
      <c r="C257" s="3" t="s">
        <v>196</v>
      </c>
      <c r="D257" s="3" t="s">
        <v>197</v>
      </c>
      <c r="E257" s="3" t="s">
        <v>198</v>
      </c>
      <c r="F257" s="3" t="s">
        <v>18</v>
      </c>
      <c r="G257" s="3" t="s">
        <v>189</v>
      </c>
      <c r="H257" s="3" t="s">
        <v>182</v>
      </c>
      <c r="I257" s="3" t="str">
        <f t="shared" ref="I257:I280" si="320">MID(H257,FIND("第",H257)+1,FIND("號",H257)-1-FIND("第",H257))</f>
        <v>033364</v>
      </c>
      <c r="J257" s="5" t="s">
        <v>21</v>
      </c>
      <c r="K257" s="6" t="s">
        <v>21</v>
      </c>
      <c r="L257" s="5" t="s">
        <v>21</v>
      </c>
      <c r="M257" s="5" t="s">
        <v>21</v>
      </c>
      <c r="N257" s="7" t="s">
        <v>22</v>
      </c>
    </row>
    <row r="258" spans="1:14">
      <c r="A258" s="3" t="str">
        <f t="shared" ref="A258:A260" si="321">A257</f>
        <v>Xi</v>
      </c>
      <c r="B258" s="3" t="s">
        <v>15</v>
      </c>
      <c r="C258" s="3" t="str">
        <f t="shared" ref="C258:C260" si="322">C257</f>
        <v>48345T</v>
      </c>
      <c r="D258" s="3" t="str">
        <f t="shared" ref="D258:D260" si="323">D257</f>
        <v>Reload, SureForm 45, 4.6 Black, 6-Row</v>
      </c>
      <c r="E258" s="3" t="str">
        <f t="shared" ref="E258:E260" si="324">E257</f>
        <v>修縫45縫合釘 4.6 黑, 6排</v>
      </c>
      <c r="F258" s="3" t="str">
        <f t="shared" ref="F258:F260" si="325">F257</f>
        <v>盒</v>
      </c>
      <c r="G258" s="3" t="s">
        <v>189</v>
      </c>
      <c r="H258" s="3" t="s">
        <v>183</v>
      </c>
      <c r="I258" s="3" t="str">
        <f t="shared" si="320"/>
        <v>033430</v>
      </c>
      <c r="J258" s="5" t="s">
        <v>21</v>
      </c>
      <c r="K258" s="6" t="s">
        <v>21</v>
      </c>
      <c r="L258" s="5" t="s">
        <v>21</v>
      </c>
      <c r="M258" s="5" t="s">
        <v>21</v>
      </c>
      <c r="N258" s="7" t="s">
        <v>22</v>
      </c>
    </row>
    <row r="259" spans="1:14">
      <c r="A259" s="3" t="str">
        <f t="shared" si="321"/>
        <v>Xi</v>
      </c>
      <c r="B259" s="3" t="s">
        <v>15</v>
      </c>
      <c r="C259" s="3" t="str">
        <f t="shared" si="322"/>
        <v>48345T</v>
      </c>
      <c r="D259" s="3" t="str">
        <f t="shared" si="323"/>
        <v>Reload, SureForm 45, 4.6 Black, 6-Row</v>
      </c>
      <c r="E259" s="3" t="str">
        <f t="shared" si="324"/>
        <v>修縫45縫合釘 4.6 黑, 6排</v>
      </c>
      <c r="F259" s="3" t="str">
        <f t="shared" si="325"/>
        <v>盒</v>
      </c>
      <c r="G259" s="3" t="s">
        <v>189</v>
      </c>
      <c r="H259" s="3" t="s">
        <v>23</v>
      </c>
      <c r="I259" s="3" t="str">
        <f t="shared" si="320"/>
        <v>034728</v>
      </c>
      <c r="J259" s="5">
        <v>558962</v>
      </c>
      <c r="K259" s="6" t="s">
        <v>21</v>
      </c>
      <c r="L259" s="5" t="s">
        <v>21</v>
      </c>
      <c r="M259" s="5" t="s">
        <v>21</v>
      </c>
      <c r="N259" s="7" t="s">
        <v>22</v>
      </c>
    </row>
    <row r="260" spans="1:14">
      <c r="A260" s="3" t="str">
        <f t="shared" si="321"/>
        <v>Xi</v>
      </c>
      <c r="B260" s="3" t="s">
        <v>15</v>
      </c>
      <c r="C260" s="3" t="str">
        <f t="shared" si="322"/>
        <v>48345T</v>
      </c>
      <c r="D260" s="3" t="str">
        <f t="shared" si="323"/>
        <v>Reload, SureForm 45, 4.6 Black, 6-Row</v>
      </c>
      <c r="E260" s="3" t="str">
        <f t="shared" si="324"/>
        <v>修縫45縫合釘 4.6 黑, 6排</v>
      </c>
      <c r="F260" s="3" t="str">
        <f t="shared" si="325"/>
        <v>盒</v>
      </c>
      <c r="G260" s="3" t="s">
        <v>189</v>
      </c>
      <c r="H260" s="3" t="s">
        <v>145</v>
      </c>
      <c r="I260" s="3" t="str">
        <f t="shared" si="320"/>
        <v>035164</v>
      </c>
      <c r="J260" s="5">
        <v>558963</v>
      </c>
      <c r="K260" s="6" t="s">
        <v>21</v>
      </c>
      <c r="L260" s="5" t="s">
        <v>21</v>
      </c>
      <c r="M260" s="5" t="s">
        <v>21</v>
      </c>
      <c r="N260" s="7" t="s">
        <v>22</v>
      </c>
    </row>
    <row r="261" spans="1:14">
      <c r="A261" s="3" t="s">
        <v>24</v>
      </c>
      <c r="B261" s="3" t="s">
        <v>15</v>
      </c>
      <c r="C261" s="3" t="s">
        <v>199</v>
      </c>
      <c r="D261" s="3" t="s">
        <v>200</v>
      </c>
      <c r="E261" s="3" t="s">
        <v>201</v>
      </c>
      <c r="F261" s="3" t="s">
        <v>18</v>
      </c>
      <c r="G261" s="3" t="s">
        <v>189</v>
      </c>
      <c r="H261" s="3" t="s">
        <v>182</v>
      </c>
      <c r="I261" s="3" t="str">
        <f t="shared" si="320"/>
        <v>033364</v>
      </c>
      <c r="J261" s="5" t="s">
        <v>21</v>
      </c>
      <c r="K261" s="6" t="s">
        <v>21</v>
      </c>
      <c r="L261" s="5" t="s">
        <v>21</v>
      </c>
      <c r="M261" s="5" t="s">
        <v>21</v>
      </c>
      <c r="N261" s="7" t="s">
        <v>22</v>
      </c>
    </row>
    <row r="262" spans="1:14">
      <c r="A262" s="3" t="str">
        <f t="shared" ref="A262:A264" si="326">A261</f>
        <v>Xi</v>
      </c>
      <c r="B262" s="3" t="s">
        <v>15</v>
      </c>
      <c r="C262" s="3" t="str">
        <f t="shared" ref="C262:C264" si="327">C261</f>
        <v>48345W</v>
      </c>
      <c r="D262" s="3" t="str">
        <f t="shared" ref="D262:D264" si="328">D261</f>
        <v>Reload, SureForm 45, 2.5 White, 6-Row</v>
      </c>
      <c r="E262" s="3" t="str">
        <f t="shared" ref="E262:E264" si="329">E261</f>
        <v>修縫45縫合釘 2.5 白, 6排</v>
      </c>
      <c r="F262" s="3" t="str">
        <f t="shared" ref="F262:F264" si="330">F261</f>
        <v>盒</v>
      </c>
      <c r="G262" s="3" t="s">
        <v>189</v>
      </c>
      <c r="H262" s="3" t="s">
        <v>183</v>
      </c>
      <c r="I262" s="3" t="str">
        <f t="shared" si="320"/>
        <v>033430</v>
      </c>
      <c r="J262" s="5" t="s">
        <v>21</v>
      </c>
      <c r="K262" s="6" t="s">
        <v>21</v>
      </c>
      <c r="L262" s="5" t="s">
        <v>21</v>
      </c>
      <c r="M262" s="5" t="s">
        <v>21</v>
      </c>
      <c r="N262" s="7" t="s">
        <v>22</v>
      </c>
    </row>
    <row r="263" spans="1:14">
      <c r="A263" s="3" t="str">
        <f t="shared" si="326"/>
        <v>Xi</v>
      </c>
      <c r="B263" s="3" t="s">
        <v>15</v>
      </c>
      <c r="C263" s="3" t="str">
        <f t="shared" si="327"/>
        <v>48345W</v>
      </c>
      <c r="D263" s="3" t="str">
        <f t="shared" si="328"/>
        <v>Reload, SureForm 45, 2.5 White, 6-Row</v>
      </c>
      <c r="E263" s="3" t="str">
        <f t="shared" si="329"/>
        <v>修縫45縫合釘 2.5 白, 6排</v>
      </c>
      <c r="F263" s="3" t="str">
        <f t="shared" si="330"/>
        <v>盒</v>
      </c>
      <c r="G263" s="3" t="s">
        <v>189</v>
      </c>
      <c r="H263" s="3" t="s">
        <v>23</v>
      </c>
      <c r="I263" s="3" t="str">
        <f t="shared" si="320"/>
        <v>034728</v>
      </c>
      <c r="J263" s="5">
        <v>558932</v>
      </c>
      <c r="K263" s="6" t="s">
        <v>21</v>
      </c>
      <c r="L263" s="5" t="s">
        <v>21</v>
      </c>
      <c r="M263" s="5" t="s">
        <v>21</v>
      </c>
      <c r="N263" s="7" t="s">
        <v>22</v>
      </c>
    </row>
    <row r="264" spans="1:14">
      <c r="A264" s="3" t="str">
        <f t="shared" si="326"/>
        <v>Xi</v>
      </c>
      <c r="B264" s="3" t="s">
        <v>15</v>
      </c>
      <c r="C264" s="3" t="str">
        <f t="shared" si="327"/>
        <v>48345W</v>
      </c>
      <c r="D264" s="3" t="str">
        <f t="shared" si="328"/>
        <v>Reload, SureForm 45, 2.5 White, 6-Row</v>
      </c>
      <c r="E264" s="3" t="str">
        <f t="shared" si="329"/>
        <v>修縫45縫合釘 2.5 白, 6排</v>
      </c>
      <c r="F264" s="3" t="str">
        <f t="shared" si="330"/>
        <v>盒</v>
      </c>
      <c r="G264" s="3" t="s">
        <v>189</v>
      </c>
      <c r="H264" s="3" t="s">
        <v>145</v>
      </c>
      <c r="I264" s="3" t="str">
        <f t="shared" si="320"/>
        <v>035164</v>
      </c>
      <c r="J264" s="5">
        <v>558933</v>
      </c>
      <c r="K264" s="6" t="s">
        <v>21</v>
      </c>
      <c r="L264" s="5" t="s">
        <v>21</v>
      </c>
      <c r="M264" s="5" t="s">
        <v>21</v>
      </c>
      <c r="N264" s="7" t="s">
        <v>22</v>
      </c>
    </row>
    <row r="265" spans="1:14">
      <c r="A265" s="3" t="s">
        <v>24</v>
      </c>
      <c r="B265" s="3" t="s">
        <v>15</v>
      </c>
      <c r="C265" s="3">
        <v>480460</v>
      </c>
      <c r="D265" s="3" t="s">
        <v>202</v>
      </c>
      <c r="E265" s="3" t="s">
        <v>203</v>
      </c>
      <c r="F265" s="3" t="s">
        <v>18</v>
      </c>
      <c r="G265" s="3" t="s">
        <v>175</v>
      </c>
      <c r="H265" s="3" t="s">
        <v>204</v>
      </c>
      <c r="I265" s="3" t="str">
        <f t="shared" si="320"/>
        <v>033010</v>
      </c>
      <c r="J265" s="5">
        <v>55887</v>
      </c>
      <c r="K265" s="6" t="s">
        <v>21</v>
      </c>
      <c r="L265" s="5" t="s">
        <v>21</v>
      </c>
      <c r="M265" s="5" t="s">
        <v>21</v>
      </c>
      <c r="N265" s="7" t="s">
        <v>22</v>
      </c>
    </row>
    <row r="266" spans="1:14">
      <c r="A266" s="3" t="str">
        <f t="shared" ref="A266:A268" si="331">A265</f>
        <v>Xi</v>
      </c>
      <c r="B266" s="3" t="s">
        <v>15</v>
      </c>
      <c r="C266" s="3">
        <f t="shared" ref="C266:C268" si="332">C265</f>
        <v>480460</v>
      </c>
      <c r="D266" s="3" t="str">
        <f t="shared" ref="D266:D268" si="333">D265</f>
        <v>Stapler, SureForm 60</v>
      </c>
      <c r="E266" s="3" t="str">
        <f t="shared" ref="E266:E268" si="334">E265</f>
        <v>修縫60縫合器</v>
      </c>
      <c r="F266" s="3" t="str">
        <f t="shared" ref="F266:F268" si="335">F265</f>
        <v>盒</v>
      </c>
      <c r="G266" s="3" t="s">
        <v>175</v>
      </c>
      <c r="H266" s="3" t="s">
        <v>205</v>
      </c>
      <c r="I266" s="3" t="str">
        <f t="shared" si="320"/>
        <v>033433</v>
      </c>
      <c r="J266" s="5">
        <v>558871</v>
      </c>
      <c r="K266" s="6" t="s">
        <v>21</v>
      </c>
      <c r="L266" s="5" t="s">
        <v>21</v>
      </c>
      <c r="M266" s="5" t="s">
        <v>21</v>
      </c>
      <c r="N266" s="7" t="s">
        <v>22</v>
      </c>
    </row>
    <row r="267" spans="1:14">
      <c r="A267" s="3" t="str">
        <f t="shared" si="331"/>
        <v>Xi</v>
      </c>
      <c r="B267" s="3" t="s">
        <v>15</v>
      </c>
      <c r="C267" s="3">
        <f t="shared" si="332"/>
        <v>480460</v>
      </c>
      <c r="D267" s="3" t="str">
        <f t="shared" si="333"/>
        <v>Stapler, SureForm 60</v>
      </c>
      <c r="E267" s="3" t="str">
        <f t="shared" si="334"/>
        <v>修縫60縫合器</v>
      </c>
      <c r="F267" s="3" t="str">
        <f t="shared" si="335"/>
        <v>盒</v>
      </c>
      <c r="G267" s="3" t="s">
        <v>175</v>
      </c>
      <c r="H267" s="3" t="s">
        <v>23</v>
      </c>
      <c r="I267" s="3" t="str">
        <f t="shared" si="320"/>
        <v>034728</v>
      </c>
      <c r="J267" s="5">
        <v>558872</v>
      </c>
      <c r="K267" s="6" t="s">
        <v>21</v>
      </c>
      <c r="L267" s="5" t="s">
        <v>21</v>
      </c>
      <c r="M267" s="5" t="s">
        <v>21</v>
      </c>
      <c r="N267" s="7" t="s">
        <v>22</v>
      </c>
    </row>
    <row r="268" spans="1:14">
      <c r="A268" s="3" t="str">
        <f t="shared" si="331"/>
        <v>Xi</v>
      </c>
      <c r="B268" s="3" t="s">
        <v>15</v>
      </c>
      <c r="C268" s="3">
        <f t="shared" si="332"/>
        <v>480460</v>
      </c>
      <c r="D268" s="3" t="str">
        <f t="shared" si="333"/>
        <v>Stapler, SureForm 60</v>
      </c>
      <c r="E268" s="3" t="str">
        <f t="shared" si="334"/>
        <v>修縫60縫合器</v>
      </c>
      <c r="F268" s="3" t="str">
        <f t="shared" si="335"/>
        <v>盒</v>
      </c>
      <c r="G268" s="3" t="s">
        <v>175</v>
      </c>
      <c r="H268" s="3" t="s">
        <v>145</v>
      </c>
      <c r="I268" s="3" t="str">
        <f t="shared" si="320"/>
        <v>035164</v>
      </c>
      <c r="J268" s="5">
        <v>558873</v>
      </c>
      <c r="K268" s="6" t="s">
        <v>21</v>
      </c>
      <c r="L268" s="5" t="s">
        <v>21</v>
      </c>
      <c r="M268" s="5" t="s">
        <v>21</v>
      </c>
      <c r="N268" s="7" t="s">
        <v>22</v>
      </c>
    </row>
    <row r="269" spans="1:14">
      <c r="A269" s="3" t="s">
        <v>24</v>
      </c>
      <c r="B269" s="3" t="s">
        <v>15</v>
      </c>
      <c r="C269" s="3" t="s">
        <v>206</v>
      </c>
      <c r="D269" s="3" t="s">
        <v>207</v>
      </c>
      <c r="E269" s="3" t="s">
        <v>208</v>
      </c>
      <c r="F269" s="3" t="s">
        <v>18</v>
      </c>
      <c r="G269" s="3" t="s">
        <v>189</v>
      </c>
      <c r="H269" s="3" t="s">
        <v>204</v>
      </c>
      <c r="I269" s="3" t="str">
        <f t="shared" si="320"/>
        <v>033010</v>
      </c>
      <c r="J269" s="5">
        <v>55888</v>
      </c>
      <c r="K269" s="6" t="s">
        <v>21</v>
      </c>
      <c r="L269" s="5" t="s">
        <v>21</v>
      </c>
      <c r="M269" s="5" t="s">
        <v>21</v>
      </c>
      <c r="N269" s="7" t="s">
        <v>22</v>
      </c>
    </row>
    <row r="270" spans="1:14">
      <c r="A270" s="3" t="str">
        <f t="shared" ref="A270:A271" si="336">A269</f>
        <v>Xi</v>
      </c>
      <c r="B270" s="3" t="s">
        <v>15</v>
      </c>
      <c r="C270" s="3" t="str">
        <f t="shared" ref="C270:C271" si="337">C269</f>
        <v>48360B</v>
      </c>
      <c r="D270" s="3" t="str">
        <f t="shared" ref="D270:D271" si="338">D269</f>
        <v>Reload, SureForm 60, 3.5 Blue, 6-Row</v>
      </c>
      <c r="E270" s="3" t="str">
        <f t="shared" ref="E270:E271" si="339">E269</f>
        <v>修縫60縫合釘 3.5 藍, 6排</v>
      </c>
      <c r="F270" s="3" t="str">
        <f t="shared" ref="F270:F271" si="340">F269</f>
        <v>盒</v>
      </c>
      <c r="G270" s="3" t="s">
        <v>189</v>
      </c>
      <c r="H270" s="3" t="s">
        <v>205</v>
      </c>
      <c r="I270" s="3" t="str">
        <f t="shared" si="320"/>
        <v>033433</v>
      </c>
      <c r="J270" s="5">
        <v>558881</v>
      </c>
      <c r="K270" s="6" t="s">
        <v>21</v>
      </c>
      <c r="L270" s="5" t="s">
        <v>21</v>
      </c>
      <c r="M270" s="5" t="s">
        <v>21</v>
      </c>
      <c r="N270" s="7" t="s">
        <v>22</v>
      </c>
    </row>
    <row r="271" spans="1:14">
      <c r="A271" s="3" t="str">
        <f t="shared" si="336"/>
        <v>Xi</v>
      </c>
      <c r="B271" s="3" t="s">
        <v>15</v>
      </c>
      <c r="C271" s="3" t="str">
        <f t="shared" si="337"/>
        <v>48360B</v>
      </c>
      <c r="D271" s="3" t="str">
        <f t="shared" si="338"/>
        <v>Reload, SureForm 60, 3.5 Blue, 6-Row</v>
      </c>
      <c r="E271" s="3" t="str">
        <f t="shared" si="339"/>
        <v>修縫60縫合釘 3.5 藍, 6排</v>
      </c>
      <c r="F271" s="3" t="str">
        <f t="shared" si="340"/>
        <v>盒</v>
      </c>
      <c r="G271" s="3" t="s">
        <v>189</v>
      </c>
      <c r="H271" s="3" t="s">
        <v>23</v>
      </c>
      <c r="I271" s="3" t="str">
        <f t="shared" si="320"/>
        <v>034728</v>
      </c>
      <c r="J271" s="5">
        <v>558882</v>
      </c>
      <c r="K271" s="6" t="s">
        <v>21</v>
      </c>
      <c r="L271" s="5" t="s">
        <v>21</v>
      </c>
      <c r="M271" s="5" t="s">
        <v>21</v>
      </c>
      <c r="N271" s="7" t="s">
        <v>22</v>
      </c>
    </row>
    <row r="272" spans="1:14">
      <c r="A272" s="3" t="s">
        <v>24</v>
      </c>
      <c r="B272" s="3" t="s">
        <v>15</v>
      </c>
      <c r="C272" s="3" t="s">
        <v>209</v>
      </c>
      <c r="D272" s="3" t="s">
        <v>210</v>
      </c>
      <c r="E272" s="3" t="s">
        <v>211</v>
      </c>
      <c r="F272" s="3" t="s">
        <v>18</v>
      </c>
      <c r="G272" s="3" t="s">
        <v>189</v>
      </c>
      <c r="H272" s="3" t="s">
        <v>204</v>
      </c>
      <c r="I272" s="3" t="str">
        <f t="shared" si="320"/>
        <v>033010</v>
      </c>
      <c r="J272" s="5">
        <v>55889</v>
      </c>
      <c r="K272" s="6" t="s">
        <v>21</v>
      </c>
      <c r="L272" s="5" t="s">
        <v>21</v>
      </c>
      <c r="M272" s="5" t="s">
        <v>21</v>
      </c>
      <c r="N272" s="7" t="s">
        <v>22</v>
      </c>
    </row>
    <row r="273" spans="1:14">
      <c r="A273" s="3" t="str">
        <f t="shared" ref="A273:A274" si="341">A272</f>
        <v>Xi</v>
      </c>
      <c r="B273" s="3" t="s">
        <v>15</v>
      </c>
      <c r="C273" s="3" t="str">
        <f t="shared" ref="C273:C274" si="342">C272</f>
        <v>48360G</v>
      </c>
      <c r="D273" s="3" t="str">
        <f t="shared" ref="D273:D274" si="343">D272</f>
        <v>Reload, SureForm 60, 4.3 Green, 6-Row</v>
      </c>
      <c r="E273" s="3" t="str">
        <f t="shared" ref="E273:E274" si="344">E272</f>
        <v>修縫60縫合釘 4.3 綠, 6排</v>
      </c>
      <c r="F273" s="3" t="str">
        <f t="shared" ref="F273:F274" si="345">F272</f>
        <v>盒</v>
      </c>
      <c r="G273" s="3" t="s">
        <v>189</v>
      </c>
      <c r="H273" s="3" t="s">
        <v>205</v>
      </c>
      <c r="I273" s="3" t="str">
        <f t="shared" si="320"/>
        <v>033433</v>
      </c>
      <c r="J273" s="5">
        <v>558891</v>
      </c>
      <c r="K273" s="6" t="s">
        <v>21</v>
      </c>
      <c r="L273" s="5" t="s">
        <v>21</v>
      </c>
      <c r="M273" s="5" t="s">
        <v>21</v>
      </c>
      <c r="N273" s="7" t="s">
        <v>22</v>
      </c>
    </row>
    <row r="274" spans="1:14">
      <c r="A274" s="3" t="str">
        <f t="shared" si="341"/>
        <v>Xi</v>
      </c>
      <c r="B274" s="3" t="s">
        <v>15</v>
      </c>
      <c r="C274" s="3" t="str">
        <f t="shared" si="342"/>
        <v>48360G</v>
      </c>
      <c r="D274" s="3" t="str">
        <f t="shared" si="343"/>
        <v>Reload, SureForm 60, 4.3 Green, 6-Row</v>
      </c>
      <c r="E274" s="3" t="str">
        <f t="shared" si="344"/>
        <v>修縫60縫合釘 4.3 綠, 6排</v>
      </c>
      <c r="F274" s="3" t="str">
        <f t="shared" si="345"/>
        <v>盒</v>
      </c>
      <c r="G274" s="3" t="s">
        <v>189</v>
      </c>
      <c r="H274" s="3" t="s">
        <v>23</v>
      </c>
      <c r="I274" s="3" t="str">
        <f t="shared" si="320"/>
        <v>034728</v>
      </c>
      <c r="J274" s="5">
        <v>558892</v>
      </c>
      <c r="K274" s="6" t="s">
        <v>21</v>
      </c>
      <c r="L274" s="5" t="s">
        <v>21</v>
      </c>
      <c r="M274" s="5" t="s">
        <v>21</v>
      </c>
      <c r="N274" s="7" t="s">
        <v>22</v>
      </c>
    </row>
    <row r="275" spans="1:14">
      <c r="A275" s="3" t="s">
        <v>24</v>
      </c>
      <c r="B275" s="3" t="s">
        <v>15</v>
      </c>
      <c r="C275" s="3" t="s">
        <v>212</v>
      </c>
      <c r="D275" s="3" t="s">
        <v>213</v>
      </c>
      <c r="E275" s="3" t="s">
        <v>214</v>
      </c>
      <c r="F275" s="3" t="s">
        <v>18</v>
      </c>
      <c r="G275" s="3" t="s">
        <v>189</v>
      </c>
      <c r="H275" s="3" t="s">
        <v>204</v>
      </c>
      <c r="I275" s="3" t="str">
        <f t="shared" si="320"/>
        <v>033010</v>
      </c>
      <c r="J275" s="5">
        <v>55890</v>
      </c>
      <c r="K275" s="6" t="s">
        <v>21</v>
      </c>
      <c r="L275" s="5" t="s">
        <v>21</v>
      </c>
      <c r="M275" s="5" t="s">
        <v>21</v>
      </c>
      <c r="N275" s="7" t="s">
        <v>22</v>
      </c>
    </row>
    <row r="276" spans="1:14">
      <c r="A276" s="3" t="str">
        <f t="shared" ref="A276:A277" si="346">A275</f>
        <v>Xi</v>
      </c>
      <c r="B276" s="3" t="s">
        <v>15</v>
      </c>
      <c r="C276" s="3" t="str">
        <f t="shared" ref="C276:C277" si="347">C275</f>
        <v>48360T</v>
      </c>
      <c r="D276" s="3" t="str">
        <f t="shared" ref="D276:D277" si="348">D275</f>
        <v>Reload, SureForm 60, 4.6 Black, 6-Row</v>
      </c>
      <c r="E276" s="3" t="str">
        <f t="shared" ref="E276:E277" si="349">E275</f>
        <v>修縫60縫合釘 4.6 黑, 6排</v>
      </c>
      <c r="F276" s="3" t="str">
        <f t="shared" ref="F276:F277" si="350">F275</f>
        <v>盒</v>
      </c>
      <c r="G276" s="3" t="s">
        <v>189</v>
      </c>
      <c r="H276" s="3" t="s">
        <v>205</v>
      </c>
      <c r="I276" s="3" t="str">
        <f t="shared" si="320"/>
        <v>033433</v>
      </c>
      <c r="J276" s="5">
        <v>558901</v>
      </c>
      <c r="K276" s="6" t="s">
        <v>21</v>
      </c>
      <c r="L276" s="5" t="s">
        <v>21</v>
      </c>
      <c r="M276" s="5" t="s">
        <v>21</v>
      </c>
      <c r="N276" s="7" t="s">
        <v>22</v>
      </c>
    </row>
    <row r="277" spans="1:14">
      <c r="A277" s="3" t="str">
        <f t="shared" si="346"/>
        <v>Xi</v>
      </c>
      <c r="B277" s="3" t="s">
        <v>15</v>
      </c>
      <c r="C277" s="3" t="str">
        <f t="shared" si="347"/>
        <v>48360T</v>
      </c>
      <c r="D277" s="3" t="str">
        <f t="shared" si="348"/>
        <v>Reload, SureForm 60, 4.6 Black, 6-Row</v>
      </c>
      <c r="E277" s="3" t="str">
        <f t="shared" si="349"/>
        <v>修縫60縫合釘 4.6 黑, 6排</v>
      </c>
      <c r="F277" s="3" t="str">
        <f t="shared" si="350"/>
        <v>盒</v>
      </c>
      <c r="G277" s="3" t="s">
        <v>189</v>
      </c>
      <c r="H277" s="3" t="s">
        <v>23</v>
      </c>
      <c r="I277" s="3" t="str">
        <f t="shared" si="320"/>
        <v>034728</v>
      </c>
      <c r="J277" s="5">
        <v>558902</v>
      </c>
      <c r="K277" s="6" t="s">
        <v>21</v>
      </c>
      <c r="L277" s="5" t="s">
        <v>21</v>
      </c>
      <c r="M277" s="5" t="s">
        <v>21</v>
      </c>
      <c r="N277" s="7" t="s">
        <v>22</v>
      </c>
    </row>
    <row r="278" spans="1:14">
      <c r="A278" s="3" t="s">
        <v>24</v>
      </c>
      <c r="B278" s="3" t="s">
        <v>15</v>
      </c>
      <c r="C278" s="3" t="s">
        <v>215</v>
      </c>
      <c r="D278" s="3" t="s">
        <v>216</v>
      </c>
      <c r="E278" s="3" t="s">
        <v>217</v>
      </c>
      <c r="F278" s="3" t="s">
        <v>18</v>
      </c>
      <c r="G278" s="3" t="s">
        <v>189</v>
      </c>
      <c r="H278" s="3" t="s">
        <v>204</v>
      </c>
      <c r="I278" s="3" t="str">
        <f t="shared" si="320"/>
        <v>033010</v>
      </c>
      <c r="J278" s="5">
        <v>55891</v>
      </c>
      <c r="K278" s="6" t="s">
        <v>21</v>
      </c>
      <c r="L278" s="5" t="s">
        <v>21</v>
      </c>
      <c r="M278" s="5" t="s">
        <v>21</v>
      </c>
      <c r="N278" s="7" t="s">
        <v>22</v>
      </c>
    </row>
    <row r="279" spans="1:14">
      <c r="A279" s="3" t="str">
        <f t="shared" ref="A279:A280" si="351">A278</f>
        <v>Xi</v>
      </c>
      <c r="B279" s="3" t="s">
        <v>15</v>
      </c>
      <c r="C279" s="3" t="str">
        <f t="shared" ref="C279:C280" si="352">C278</f>
        <v>48360W</v>
      </c>
      <c r="D279" s="3" t="str">
        <f t="shared" ref="D279:D280" si="353">D278</f>
        <v>Reload, SureForm 60, 2.5 White, 6-Row</v>
      </c>
      <c r="E279" s="3" t="str">
        <f t="shared" ref="E279:E280" si="354">E278</f>
        <v>修縫60縫合釘 2.5 白, 6排</v>
      </c>
      <c r="F279" s="3" t="str">
        <f t="shared" ref="F279:F280" si="355">F278</f>
        <v>盒</v>
      </c>
      <c r="G279" s="3" t="s">
        <v>189</v>
      </c>
      <c r="H279" s="3" t="s">
        <v>205</v>
      </c>
      <c r="I279" s="3" t="str">
        <f t="shared" si="320"/>
        <v>033433</v>
      </c>
      <c r="J279" s="5">
        <v>558911</v>
      </c>
      <c r="K279" s="6" t="s">
        <v>21</v>
      </c>
      <c r="L279" s="5" t="s">
        <v>21</v>
      </c>
      <c r="M279" s="5" t="s">
        <v>21</v>
      </c>
      <c r="N279" s="7" t="s">
        <v>22</v>
      </c>
    </row>
    <row r="280" spans="1:14">
      <c r="A280" s="3" t="str">
        <f t="shared" si="351"/>
        <v>Xi</v>
      </c>
      <c r="B280" s="3" t="s">
        <v>15</v>
      </c>
      <c r="C280" s="3" t="str">
        <f t="shared" si="352"/>
        <v>48360W</v>
      </c>
      <c r="D280" s="3" t="str">
        <f t="shared" si="353"/>
        <v>Reload, SureForm 60, 2.5 White, 6-Row</v>
      </c>
      <c r="E280" s="3" t="str">
        <f t="shared" si="354"/>
        <v>修縫60縫合釘 2.5 白, 6排</v>
      </c>
      <c r="F280" s="3" t="str">
        <f t="shared" si="355"/>
        <v>盒</v>
      </c>
      <c r="G280" s="3" t="s">
        <v>189</v>
      </c>
      <c r="H280" s="3" t="s">
        <v>23</v>
      </c>
      <c r="I280" s="3" t="str">
        <f t="shared" si="320"/>
        <v>034728</v>
      </c>
      <c r="J280" s="5">
        <v>558912</v>
      </c>
      <c r="K280" s="6" t="s">
        <v>21</v>
      </c>
      <c r="L280" s="5" t="s">
        <v>21</v>
      </c>
      <c r="M280" s="5" t="s">
        <v>21</v>
      </c>
      <c r="N280" s="7" t="s">
        <v>22</v>
      </c>
    </row>
  </sheetData>
  <autoFilter xmlns:etc="http://www.wps.cn/officeDocument/2017/etCustomData" ref="A1:M280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6.5" outlineLevelRow="1" outlineLevelCol="5"/>
  <cols>
    <col min="1" max="1" width="8.875" customWidth="1"/>
    <col min="2" max="2" width="17.625" customWidth="1"/>
    <col min="3" max="3" width="15" customWidth="1"/>
    <col min="4" max="4" width="4.875" customWidth="1"/>
    <col min="5" max="5" width="9.375" customWidth="1"/>
    <col min="6" max="6" width="23.25" customWidth="1"/>
  </cols>
  <sheetData>
    <row r="1" spans="1:6">
      <c r="A1" t="s">
        <v>218</v>
      </c>
      <c r="B1" t="s">
        <v>219</v>
      </c>
      <c r="C1" t="s">
        <v>220</v>
      </c>
      <c r="D1" t="s">
        <v>221</v>
      </c>
      <c r="E1" t="s">
        <v>222</v>
      </c>
      <c r="F1" t="s">
        <v>20</v>
      </c>
    </row>
    <row r="2" spans="1:6">
      <c r="A2">
        <v>400180</v>
      </c>
      <c r="B2" t="s">
        <v>16</v>
      </c>
      <c r="C2" t="s">
        <v>17</v>
      </c>
      <c r="D2" t="s">
        <v>18</v>
      </c>
      <c r="E2" t="s">
        <v>223</v>
      </c>
      <c r="F2" t="s">
        <v>224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8"/>
  <sheetViews>
    <sheetView topLeftCell="A73" workbookViewId="0">
      <selection activeCell="A82" sqref="A82"/>
    </sheetView>
  </sheetViews>
  <sheetFormatPr defaultColWidth="9" defaultRowHeight="16.5"/>
  <cols>
    <col min="1" max="1" width="8.875" customWidth="1"/>
    <col min="2" max="5" width="23.25" customWidth="1"/>
    <col min="6" max="6" width="25.375" customWidth="1"/>
    <col min="7" max="9" width="23.25" customWidth="1"/>
    <col min="10" max="13" width="25.375" customWidth="1"/>
    <col min="14" max="22" width="23.25" customWidth="1"/>
    <col min="23" max="23" width="25.375" customWidth="1"/>
    <col min="24" max="26" width="23.25" customWidth="1"/>
    <col min="27" max="27" width="25.375" customWidth="1"/>
  </cols>
  <sheetData>
    <row r="1" spans="2:27">
      <c r="B1" t="s">
        <v>31</v>
      </c>
      <c r="C1" t="s">
        <v>176</v>
      </c>
      <c r="D1" t="s">
        <v>225</v>
      </c>
      <c r="E1" t="s">
        <v>39</v>
      </c>
      <c r="F1" t="s">
        <v>122</v>
      </c>
      <c r="G1" t="s">
        <v>119</v>
      </c>
      <c r="H1" t="s">
        <v>30</v>
      </c>
      <c r="I1" t="s">
        <v>29</v>
      </c>
      <c r="J1" t="s">
        <v>126</v>
      </c>
      <c r="K1" t="s">
        <v>226</v>
      </c>
      <c r="L1" t="s">
        <v>48</v>
      </c>
      <c r="M1" t="s">
        <v>50</v>
      </c>
      <c r="N1" t="s">
        <v>179</v>
      </c>
      <c r="O1" t="s">
        <v>40</v>
      </c>
      <c r="P1" t="s">
        <v>182</v>
      </c>
      <c r="Q1" t="s">
        <v>183</v>
      </c>
      <c r="R1" t="s">
        <v>204</v>
      </c>
      <c r="S1" t="s">
        <v>205</v>
      </c>
      <c r="T1" t="s">
        <v>144</v>
      </c>
      <c r="U1" t="s">
        <v>227</v>
      </c>
      <c r="V1" t="s">
        <v>23</v>
      </c>
      <c r="W1" t="s">
        <v>49</v>
      </c>
      <c r="X1" t="s">
        <v>145</v>
      </c>
      <c r="Y1" t="s">
        <v>228</v>
      </c>
      <c r="Z1" t="s">
        <v>229</v>
      </c>
      <c r="AA1" t="s">
        <v>230</v>
      </c>
    </row>
    <row r="2" spans="1:24">
      <c r="A2">
        <v>342562</v>
      </c>
      <c r="B2" t="s">
        <v>231</v>
      </c>
      <c r="F2" t="s">
        <v>232</v>
      </c>
      <c r="X2" t="s">
        <v>233</v>
      </c>
    </row>
    <row r="3" spans="1:26">
      <c r="A3">
        <v>371716</v>
      </c>
      <c r="F3" t="s">
        <v>234</v>
      </c>
      <c r="X3" t="s">
        <v>233</v>
      </c>
      <c r="Y3" t="s">
        <v>235</v>
      </c>
      <c r="Z3" t="s">
        <v>236</v>
      </c>
    </row>
    <row r="4" spans="1:26">
      <c r="A4">
        <v>371870</v>
      </c>
      <c r="F4" t="s">
        <v>237</v>
      </c>
      <c r="X4" t="s">
        <v>233</v>
      </c>
      <c r="Y4" t="s">
        <v>238</v>
      </c>
      <c r="Z4" t="s">
        <v>239</v>
      </c>
    </row>
    <row r="5" spans="1:24">
      <c r="A5">
        <v>380989</v>
      </c>
      <c r="F5" t="s">
        <v>240</v>
      </c>
      <c r="X5" t="s">
        <v>233</v>
      </c>
    </row>
    <row r="6" spans="1:24">
      <c r="A6">
        <v>400152</v>
      </c>
      <c r="J6" t="s">
        <v>241</v>
      </c>
      <c r="X6" t="s">
        <v>233</v>
      </c>
    </row>
    <row r="7" spans="1:24">
      <c r="A7">
        <v>400158</v>
      </c>
      <c r="J7" t="s">
        <v>242</v>
      </c>
      <c r="X7" t="s">
        <v>233</v>
      </c>
    </row>
    <row r="8" spans="1:24">
      <c r="A8">
        <v>400180</v>
      </c>
      <c r="B8" t="s">
        <v>243</v>
      </c>
      <c r="J8" t="s">
        <v>244</v>
      </c>
      <c r="V8" t="s">
        <v>245</v>
      </c>
      <c r="X8" t="s">
        <v>233</v>
      </c>
    </row>
    <row r="9" spans="1:24">
      <c r="A9">
        <v>410370</v>
      </c>
      <c r="G9" t="s">
        <v>246</v>
      </c>
      <c r="I9" t="s">
        <v>247</v>
      </c>
      <c r="V9" t="s">
        <v>248</v>
      </c>
      <c r="X9" t="s">
        <v>249</v>
      </c>
    </row>
    <row r="10" spans="1:24">
      <c r="A10">
        <v>470001</v>
      </c>
      <c r="B10" t="s">
        <v>250</v>
      </c>
      <c r="H10" t="s">
        <v>251</v>
      </c>
      <c r="I10" t="s">
        <v>252</v>
      </c>
      <c r="O10" t="s">
        <v>253</v>
      </c>
      <c r="V10" t="s">
        <v>254</v>
      </c>
      <c r="X10" t="s">
        <v>255</v>
      </c>
    </row>
    <row r="11" spans="1:24">
      <c r="A11">
        <v>470002</v>
      </c>
      <c r="B11" t="s">
        <v>256</v>
      </c>
      <c r="H11" t="s">
        <v>257</v>
      </c>
      <c r="I11" t="s">
        <v>258</v>
      </c>
      <c r="X11" t="s">
        <v>233</v>
      </c>
    </row>
    <row r="12" spans="1:24">
      <c r="A12">
        <v>470004</v>
      </c>
      <c r="B12" t="s">
        <v>259</v>
      </c>
      <c r="H12" t="s">
        <v>260</v>
      </c>
      <c r="I12" t="s">
        <v>261</v>
      </c>
      <c r="X12" t="s">
        <v>233</v>
      </c>
    </row>
    <row r="13" spans="1:24">
      <c r="A13">
        <v>470006</v>
      </c>
      <c r="B13" t="s">
        <v>262</v>
      </c>
      <c r="H13" t="s">
        <v>263</v>
      </c>
      <c r="I13" t="s">
        <v>264</v>
      </c>
      <c r="O13" t="s">
        <v>265</v>
      </c>
      <c r="V13" t="s">
        <v>266</v>
      </c>
      <c r="X13" t="s">
        <v>267</v>
      </c>
    </row>
    <row r="14" spans="1:24">
      <c r="A14">
        <v>470007</v>
      </c>
      <c r="E14" t="s">
        <v>268</v>
      </c>
      <c r="H14" t="s">
        <v>269</v>
      </c>
      <c r="I14" t="s">
        <v>270</v>
      </c>
      <c r="O14" t="s">
        <v>271</v>
      </c>
      <c r="V14" t="s">
        <v>272</v>
      </c>
      <c r="X14" t="s">
        <v>273</v>
      </c>
    </row>
    <row r="15" spans="1:24">
      <c r="A15">
        <v>470008</v>
      </c>
      <c r="B15" t="s">
        <v>274</v>
      </c>
      <c r="H15" t="s">
        <v>275</v>
      </c>
      <c r="I15" t="s">
        <v>276</v>
      </c>
      <c r="X15" t="s">
        <v>233</v>
      </c>
    </row>
    <row r="16" spans="1:24">
      <c r="A16">
        <v>470009</v>
      </c>
      <c r="B16" t="s">
        <v>277</v>
      </c>
      <c r="H16" t="s">
        <v>278</v>
      </c>
      <c r="I16" t="s">
        <v>279</v>
      </c>
      <c r="X16" t="s">
        <v>233</v>
      </c>
    </row>
    <row r="17" spans="1:24">
      <c r="A17">
        <v>470015</v>
      </c>
      <c r="B17" t="s">
        <v>280</v>
      </c>
      <c r="K17" t="s">
        <v>281</v>
      </c>
      <c r="L17" t="s">
        <v>282</v>
      </c>
      <c r="M17" t="s">
        <v>283</v>
      </c>
      <c r="W17" t="s">
        <v>284</v>
      </c>
      <c r="X17" t="s">
        <v>233</v>
      </c>
    </row>
    <row r="18" spans="1:24">
      <c r="A18">
        <v>470033</v>
      </c>
      <c r="B18" t="s">
        <v>285</v>
      </c>
      <c r="H18" t="s">
        <v>286</v>
      </c>
      <c r="I18" t="s">
        <v>287</v>
      </c>
      <c r="O18" t="s">
        <v>288</v>
      </c>
      <c r="V18" t="s">
        <v>289</v>
      </c>
      <c r="X18" t="s">
        <v>290</v>
      </c>
    </row>
    <row r="19" spans="1:24">
      <c r="A19">
        <v>470036</v>
      </c>
      <c r="E19" t="s">
        <v>291</v>
      </c>
      <c r="H19" t="s">
        <v>292</v>
      </c>
      <c r="I19" t="s">
        <v>293</v>
      </c>
      <c r="O19" t="s">
        <v>294</v>
      </c>
      <c r="V19" t="s">
        <v>295</v>
      </c>
      <c r="X19" t="s">
        <v>296</v>
      </c>
    </row>
    <row r="20" spans="1:24">
      <c r="A20">
        <v>470048</v>
      </c>
      <c r="B20" t="s">
        <v>297</v>
      </c>
      <c r="H20" t="s">
        <v>298</v>
      </c>
      <c r="I20" t="s">
        <v>299</v>
      </c>
      <c r="O20" t="s">
        <v>300</v>
      </c>
      <c r="V20" t="s">
        <v>301</v>
      </c>
      <c r="X20" t="s">
        <v>302</v>
      </c>
    </row>
    <row r="21" spans="1:24">
      <c r="A21">
        <v>470049</v>
      </c>
      <c r="E21" t="s">
        <v>303</v>
      </c>
      <c r="H21" t="s">
        <v>304</v>
      </c>
      <c r="I21" t="s">
        <v>305</v>
      </c>
      <c r="O21" t="s">
        <v>306</v>
      </c>
      <c r="V21" t="s">
        <v>307</v>
      </c>
      <c r="X21" t="s">
        <v>308</v>
      </c>
    </row>
    <row r="22" spans="1:24">
      <c r="A22">
        <v>470093</v>
      </c>
      <c r="B22" t="s">
        <v>309</v>
      </c>
      <c r="H22" t="s">
        <v>310</v>
      </c>
      <c r="I22" t="s">
        <v>311</v>
      </c>
      <c r="O22" t="s">
        <v>312</v>
      </c>
      <c r="V22" t="s">
        <v>313</v>
      </c>
      <c r="X22" t="s">
        <v>314</v>
      </c>
    </row>
    <row r="23" spans="1:24">
      <c r="A23">
        <v>470171</v>
      </c>
      <c r="B23" t="s">
        <v>315</v>
      </c>
      <c r="H23" t="s">
        <v>316</v>
      </c>
      <c r="I23" t="s">
        <v>317</v>
      </c>
      <c r="O23" t="s">
        <v>318</v>
      </c>
      <c r="V23" t="s">
        <v>319</v>
      </c>
      <c r="X23" t="s">
        <v>320</v>
      </c>
    </row>
    <row r="24" spans="1:24">
      <c r="A24">
        <v>470172</v>
      </c>
      <c r="B24" t="s">
        <v>321</v>
      </c>
      <c r="H24" t="s">
        <v>322</v>
      </c>
      <c r="I24" t="s">
        <v>323</v>
      </c>
      <c r="O24" t="s">
        <v>324</v>
      </c>
      <c r="V24" t="s">
        <v>325</v>
      </c>
      <c r="X24" t="s">
        <v>326</v>
      </c>
    </row>
    <row r="25" spans="1:24">
      <c r="A25">
        <v>470179</v>
      </c>
      <c r="B25" t="s">
        <v>327</v>
      </c>
      <c r="H25" t="s">
        <v>328</v>
      </c>
      <c r="I25" t="s">
        <v>329</v>
      </c>
      <c r="O25" t="s">
        <v>330</v>
      </c>
      <c r="V25" t="s">
        <v>331</v>
      </c>
      <c r="X25" t="s">
        <v>332</v>
      </c>
    </row>
    <row r="26" spans="1:24">
      <c r="A26">
        <v>470181</v>
      </c>
      <c r="B26" t="s">
        <v>333</v>
      </c>
      <c r="H26" t="s">
        <v>334</v>
      </c>
      <c r="I26" t="s">
        <v>335</v>
      </c>
      <c r="O26" t="s">
        <v>336</v>
      </c>
      <c r="V26" t="s">
        <v>337</v>
      </c>
      <c r="X26" t="s">
        <v>338</v>
      </c>
    </row>
    <row r="27" spans="1:24">
      <c r="A27">
        <v>470183</v>
      </c>
      <c r="B27" t="s">
        <v>339</v>
      </c>
      <c r="H27" t="s">
        <v>340</v>
      </c>
      <c r="I27" t="s">
        <v>341</v>
      </c>
      <c r="O27" t="s">
        <v>342</v>
      </c>
      <c r="V27" t="s">
        <v>343</v>
      </c>
      <c r="X27" t="s">
        <v>344</v>
      </c>
    </row>
    <row r="28" spans="1:24">
      <c r="A28">
        <v>470184</v>
      </c>
      <c r="B28" t="s">
        <v>345</v>
      </c>
      <c r="H28" t="s">
        <v>346</v>
      </c>
      <c r="I28" t="s">
        <v>347</v>
      </c>
      <c r="O28" t="s">
        <v>348</v>
      </c>
      <c r="V28" t="s">
        <v>349</v>
      </c>
      <c r="X28" t="s">
        <v>350</v>
      </c>
    </row>
    <row r="29" spans="1:24">
      <c r="A29">
        <v>470190</v>
      </c>
      <c r="E29" t="s">
        <v>351</v>
      </c>
      <c r="H29" t="s">
        <v>352</v>
      </c>
      <c r="I29" t="s">
        <v>353</v>
      </c>
      <c r="O29" t="s">
        <v>354</v>
      </c>
      <c r="V29" t="s">
        <v>355</v>
      </c>
      <c r="X29" t="s">
        <v>356</v>
      </c>
    </row>
    <row r="30" spans="1:24">
      <c r="A30">
        <v>470194</v>
      </c>
      <c r="E30" t="s">
        <v>357</v>
      </c>
      <c r="H30" t="s">
        <v>358</v>
      </c>
      <c r="I30" t="s">
        <v>359</v>
      </c>
      <c r="O30" t="s">
        <v>360</v>
      </c>
      <c r="V30" t="s">
        <v>361</v>
      </c>
      <c r="X30" t="s">
        <v>362</v>
      </c>
    </row>
    <row r="31" spans="1:24">
      <c r="A31">
        <v>470205</v>
      </c>
      <c r="B31" t="s">
        <v>363</v>
      </c>
      <c r="H31" t="s">
        <v>364</v>
      </c>
      <c r="I31" t="s">
        <v>365</v>
      </c>
      <c r="O31" t="s">
        <v>366</v>
      </c>
      <c r="V31" t="s">
        <v>367</v>
      </c>
      <c r="X31" t="s">
        <v>368</v>
      </c>
    </row>
    <row r="32" spans="1:24">
      <c r="A32">
        <v>470207</v>
      </c>
      <c r="B32" t="s">
        <v>369</v>
      </c>
      <c r="H32" t="s">
        <v>370</v>
      </c>
      <c r="I32" t="s">
        <v>371</v>
      </c>
      <c r="O32" t="s">
        <v>372</v>
      </c>
      <c r="V32" t="s">
        <v>373</v>
      </c>
      <c r="X32" t="s">
        <v>374</v>
      </c>
    </row>
    <row r="33" spans="1:24">
      <c r="A33">
        <v>470215</v>
      </c>
      <c r="B33" t="s">
        <v>375</v>
      </c>
      <c r="H33" t="s">
        <v>376</v>
      </c>
      <c r="I33" t="s">
        <v>377</v>
      </c>
      <c r="O33" t="s">
        <v>378</v>
      </c>
      <c r="V33" t="s">
        <v>379</v>
      </c>
      <c r="X33" t="s">
        <v>380</v>
      </c>
    </row>
    <row r="34" spans="1:24">
      <c r="A34">
        <v>470230</v>
      </c>
      <c r="B34" t="s">
        <v>381</v>
      </c>
      <c r="H34" t="s">
        <v>382</v>
      </c>
      <c r="I34" t="s">
        <v>383</v>
      </c>
      <c r="O34" t="s">
        <v>384</v>
      </c>
      <c r="V34" t="s">
        <v>385</v>
      </c>
      <c r="X34" t="s">
        <v>386</v>
      </c>
    </row>
    <row r="35" spans="1:24">
      <c r="A35">
        <v>470246</v>
      </c>
      <c r="B35" t="s">
        <v>387</v>
      </c>
      <c r="H35" t="s">
        <v>388</v>
      </c>
      <c r="I35" t="s">
        <v>389</v>
      </c>
      <c r="O35" t="s">
        <v>390</v>
      </c>
      <c r="V35" t="s">
        <v>391</v>
      </c>
      <c r="X35" t="s">
        <v>392</v>
      </c>
    </row>
    <row r="36" spans="1:24">
      <c r="A36">
        <v>470249</v>
      </c>
      <c r="B36" t="s">
        <v>393</v>
      </c>
      <c r="H36" t="s">
        <v>394</v>
      </c>
      <c r="I36" t="s">
        <v>395</v>
      </c>
      <c r="O36" t="s">
        <v>396</v>
      </c>
      <c r="V36" t="s">
        <v>397</v>
      </c>
      <c r="X36" t="s">
        <v>398</v>
      </c>
    </row>
    <row r="37" spans="1:24">
      <c r="A37">
        <v>470296</v>
      </c>
      <c r="E37" t="s">
        <v>399</v>
      </c>
      <c r="H37" t="s">
        <v>400</v>
      </c>
      <c r="I37" t="s">
        <v>401</v>
      </c>
      <c r="O37" t="s">
        <v>402</v>
      </c>
      <c r="V37" t="s">
        <v>403</v>
      </c>
      <c r="X37" t="s">
        <v>404</v>
      </c>
    </row>
    <row r="38" spans="1:24">
      <c r="A38">
        <v>470298</v>
      </c>
      <c r="E38" t="s">
        <v>405</v>
      </c>
      <c r="H38" t="s">
        <v>406</v>
      </c>
      <c r="I38" t="s">
        <v>407</v>
      </c>
      <c r="O38" t="s">
        <v>408</v>
      </c>
      <c r="X38" t="s">
        <v>409</v>
      </c>
    </row>
    <row r="39" spans="1:24">
      <c r="A39">
        <v>470309</v>
      </c>
      <c r="B39" t="s">
        <v>410</v>
      </c>
      <c r="H39" t="s">
        <v>411</v>
      </c>
      <c r="I39" t="s">
        <v>412</v>
      </c>
      <c r="O39" t="s">
        <v>413</v>
      </c>
      <c r="V39" t="s">
        <v>414</v>
      </c>
      <c r="X39" t="s">
        <v>415</v>
      </c>
    </row>
    <row r="40" spans="1:24">
      <c r="A40">
        <v>470318</v>
      </c>
      <c r="B40" t="s">
        <v>416</v>
      </c>
      <c r="H40" t="s">
        <v>417</v>
      </c>
      <c r="I40" t="s">
        <v>418</v>
      </c>
      <c r="O40" t="s">
        <v>419</v>
      </c>
      <c r="V40" t="s">
        <v>420</v>
      </c>
      <c r="X40" t="s">
        <v>421</v>
      </c>
    </row>
    <row r="41" spans="1:24">
      <c r="A41">
        <v>470327</v>
      </c>
      <c r="B41" t="s">
        <v>422</v>
      </c>
      <c r="H41" t="s">
        <v>423</v>
      </c>
      <c r="I41" t="s">
        <v>424</v>
      </c>
      <c r="O41" t="s">
        <v>425</v>
      </c>
      <c r="V41" t="s">
        <v>426</v>
      </c>
      <c r="X41" t="s">
        <v>427</v>
      </c>
    </row>
    <row r="42" spans="1:24">
      <c r="A42">
        <v>470341</v>
      </c>
      <c r="B42" t="s">
        <v>428</v>
      </c>
      <c r="K42" t="s">
        <v>429</v>
      </c>
      <c r="L42" t="s">
        <v>430</v>
      </c>
      <c r="M42" t="s">
        <v>431</v>
      </c>
      <c r="X42" t="s">
        <v>233</v>
      </c>
    </row>
    <row r="43" spans="1:24">
      <c r="A43">
        <v>470344</v>
      </c>
      <c r="B43" t="s">
        <v>432</v>
      </c>
      <c r="H43" t="s">
        <v>433</v>
      </c>
      <c r="I43" t="s">
        <v>434</v>
      </c>
      <c r="O43" t="s">
        <v>435</v>
      </c>
      <c r="V43" t="s">
        <v>436</v>
      </c>
      <c r="X43" t="s">
        <v>437</v>
      </c>
    </row>
    <row r="44" spans="1:24">
      <c r="A44">
        <v>470347</v>
      </c>
      <c r="B44" t="s">
        <v>438</v>
      </c>
      <c r="H44" t="s">
        <v>439</v>
      </c>
      <c r="I44" t="s">
        <v>440</v>
      </c>
      <c r="O44" t="s">
        <v>441</v>
      </c>
      <c r="V44" t="s">
        <v>442</v>
      </c>
      <c r="X44" t="s">
        <v>443</v>
      </c>
    </row>
    <row r="45" spans="1:24">
      <c r="A45">
        <v>470357</v>
      </c>
      <c r="B45" t="s">
        <v>444</v>
      </c>
      <c r="H45" t="s">
        <v>445</v>
      </c>
      <c r="I45" t="s">
        <v>446</v>
      </c>
      <c r="X45" t="s">
        <v>233</v>
      </c>
    </row>
    <row r="46" spans="1:24">
      <c r="A46">
        <v>470358</v>
      </c>
      <c r="B46" t="s">
        <v>447</v>
      </c>
      <c r="H46" t="s">
        <v>448</v>
      </c>
      <c r="I46" t="s">
        <v>449</v>
      </c>
      <c r="X46" t="s">
        <v>233</v>
      </c>
    </row>
    <row r="47" spans="1:24">
      <c r="A47">
        <v>470359</v>
      </c>
      <c r="E47" t="s">
        <v>450</v>
      </c>
      <c r="H47" t="s">
        <v>451</v>
      </c>
      <c r="I47" t="s">
        <v>452</v>
      </c>
      <c r="O47" t="s">
        <v>453</v>
      </c>
      <c r="V47" t="s">
        <v>454</v>
      </c>
      <c r="X47" t="s">
        <v>455</v>
      </c>
    </row>
    <row r="48" spans="1:24">
      <c r="A48">
        <v>470360</v>
      </c>
      <c r="E48" t="s">
        <v>456</v>
      </c>
      <c r="H48" t="s">
        <v>457</v>
      </c>
      <c r="I48" t="s">
        <v>458</v>
      </c>
      <c r="O48" t="s">
        <v>459</v>
      </c>
      <c r="V48" t="s">
        <v>460</v>
      </c>
      <c r="X48" t="s">
        <v>461</v>
      </c>
    </row>
    <row r="49" spans="1:24">
      <c r="A49">
        <v>470361</v>
      </c>
      <c r="B49" t="s">
        <v>462</v>
      </c>
      <c r="H49" t="s">
        <v>463</v>
      </c>
      <c r="I49" t="s">
        <v>464</v>
      </c>
      <c r="V49" t="s">
        <v>465</v>
      </c>
      <c r="X49" t="s">
        <v>233</v>
      </c>
    </row>
    <row r="50" spans="1:24">
      <c r="A50">
        <v>470375</v>
      </c>
      <c r="E50" t="s">
        <v>466</v>
      </c>
      <c r="H50" t="s">
        <v>467</v>
      </c>
      <c r="I50" t="s">
        <v>468</v>
      </c>
      <c r="X50" t="s">
        <v>233</v>
      </c>
    </row>
    <row r="51" spans="1:24">
      <c r="A51">
        <v>470376</v>
      </c>
      <c r="E51" t="s">
        <v>469</v>
      </c>
      <c r="H51" t="s">
        <v>470</v>
      </c>
      <c r="I51" t="s">
        <v>471</v>
      </c>
      <c r="X51" t="s">
        <v>233</v>
      </c>
    </row>
    <row r="52" spans="1:24">
      <c r="A52">
        <v>470380</v>
      </c>
      <c r="G52" t="s">
        <v>472</v>
      </c>
      <c r="I52" t="s">
        <v>473</v>
      </c>
      <c r="V52" t="s">
        <v>474</v>
      </c>
      <c r="X52" t="s">
        <v>233</v>
      </c>
    </row>
    <row r="53" spans="1:24">
      <c r="A53">
        <v>470381</v>
      </c>
      <c r="F53" t="s">
        <v>475</v>
      </c>
      <c r="G53" t="s">
        <v>476</v>
      </c>
      <c r="I53" t="s">
        <v>477</v>
      </c>
      <c r="V53" t="s">
        <v>478</v>
      </c>
      <c r="X53" t="s">
        <v>479</v>
      </c>
    </row>
    <row r="54" spans="1:26">
      <c r="A54">
        <v>470383</v>
      </c>
      <c r="F54" t="s">
        <v>480</v>
      </c>
      <c r="J54" t="s">
        <v>481</v>
      </c>
      <c r="V54" t="s">
        <v>482</v>
      </c>
      <c r="X54" t="s">
        <v>233</v>
      </c>
      <c r="Y54" t="s">
        <v>483</v>
      </c>
      <c r="Z54" t="s">
        <v>484</v>
      </c>
    </row>
    <row r="55" spans="1:26">
      <c r="A55">
        <v>470384</v>
      </c>
      <c r="F55" t="s">
        <v>485</v>
      </c>
      <c r="J55" t="s">
        <v>486</v>
      </c>
      <c r="V55" t="s">
        <v>487</v>
      </c>
      <c r="X55" t="s">
        <v>233</v>
      </c>
      <c r="Y55" t="s">
        <v>488</v>
      </c>
      <c r="Z55" t="s">
        <v>489</v>
      </c>
    </row>
    <row r="56" spans="1:24">
      <c r="A56">
        <v>470389</v>
      </c>
      <c r="E56" t="s">
        <v>490</v>
      </c>
      <c r="H56" t="s">
        <v>491</v>
      </c>
      <c r="I56" t="s">
        <v>492</v>
      </c>
      <c r="X56" t="s">
        <v>233</v>
      </c>
    </row>
    <row r="57" spans="1:24">
      <c r="A57">
        <v>470390</v>
      </c>
      <c r="E57" t="s">
        <v>493</v>
      </c>
      <c r="H57" t="s">
        <v>494</v>
      </c>
      <c r="I57" t="s">
        <v>495</v>
      </c>
      <c r="X57" t="s">
        <v>233</v>
      </c>
    </row>
    <row r="58" spans="1:24">
      <c r="A58">
        <v>470395</v>
      </c>
      <c r="E58" t="s">
        <v>496</v>
      </c>
      <c r="H58" t="s">
        <v>497</v>
      </c>
      <c r="I58" t="s">
        <v>498</v>
      </c>
      <c r="X58" t="s">
        <v>233</v>
      </c>
    </row>
    <row r="59" spans="1:24">
      <c r="A59">
        <v>470396</v>
      </c>
      <c r="E59" t="s">
        <v>499</v>
      </c>
      <c r="H59" t="s">
        <v>500</v>
      </c>
      <c r="I59" t="s">
        <v>501</v>
      </c>
      <c r="X59" t="s">
        <v>233</v>
      </c>
    </row>
    <row r="60" spans="1:24">
      <c r="A60">
        <v>470399</v>
      </c>
      <c r="E60" t="s">
        <v>502</v>
      </c>
      <c r="H60" t="s">
        <v>503</v>
      </c>
      <c r="I60" t="s">
        <v>504</v>
      </c>
      <c r="X60" t="s">
        <v>233</v>
      </c>
    </row>
    <row r="61" spans="1:24">
      <c r="A61">
        <v>470400</v>
      </c>
      <c r="E61" t="s">
        <v>505</v>
      </c>
      <c r="H61" t="s">
        <v>506</v>
      </c>
      <c r="I61" t="s">
        <v>507</v>
      </c>
      <c r="O61" t="s">
        <v>508</v>
      </c>
      <c r="V61" t="s">
        <v>509</v>
      </c>
      <c r="X61" t="s">
        <v>510</v>
      </c>
    </row>
    <row r="62" spans="1:24">
      <c r="A62">
        <v>470401</v>
      </c>
      <c r="E62" t="s">
        <v>511</v>
      </c>
      <c r="H62" t="s">
        <v>512</v>
      </c>
      <c r="I62" t="s">
        <v>513</v>
      </c>
      <c r="O62" t="s">
        <v>514</v>
      </c>
      <c r="V62" t="s">
        <v>515</v>
      </c>
      <c r="X62" t="s">
        <v>516</v>
      </c>
    </row>
    <row r="63" spans="1:24">
      <c r="A63">
        <v>471006</v>
      </c>
      <c r="T63" t="s">
        <v>517</v>
      </c>
      <c r="U63" t="s">
        <v>518</v>
      </c>
      <c r="X63" t="s">
        <v>519</v>
      </c>
    </row>
    <row r="64" spans="1:24">
      <c r="A64">
        <v>471048</v>
      </c>
      <c r="T64" t="s">
        <v>520</v>
      </c>
      <c r="U64" t="s">
        <v>521</v>
      </c>
      <c r="X64" t="s">
        <v>522</v>
      </c>
    </row>
    <row r="65" spans="1:24">
      <c r="A65">
        <v>471049</v>
      </c>
      <c r="T65" t="s">
        <v>523</v>
      </c>
      <c r="U65" t="s">
        <v>524</v>
      </c>
      <c r="X65" t="s">
        <v>525</v>
      </c>
    </row>
    <row r="66" spans="1:24">
      <c r="A66">
        <v>471093</v>
      </c>
      <c r="T66" t="s">
        <v>526</v>
      </c>
      <c r="U66" t="s">
        <v>527</v>
      </c>
      <c r="X66" t="s">
        <v>528</v>
      </c>
    </row>
    <row r="67" spans="1:24">
      <c r="A67">
        <v>471171</v>
      </c>
      <c r="T67" t="s">
        <v>529</v>
      </c>
      <c r="U67" t="s">
        <v>530</v>
      </c>
      <c r="X67" t="s">
        <v>531</v>
      </c>
    </row>
    <row r="68" spans="1:24">
      <c r="A68">
        <v>471172</v>
      </c>
      <c r="T68" t="s">
        <v>532</v>
      </c>
      <c r="U68" t="s">
        <v>533</v>
      </c>
      <c r="X68" t="s">
        <v>534</v>
      </c>
    </row>
    <row r="69" spans="1:24">
      <c r="A69">
        <v>471190</v>
      </c>
      <c r="T69" t="s">
        <v>535</v>
      </c>
      <c r="U69" t="s">
        <v>536</v>
      </c>
      <c r="X69" t="s">
        <v>537</v>
      </c>
    </row>
    <row r="70" spans="1:24">
      <c r="A70">
        <v>471205</v>
      </c>
      <c r="T70" t="s">
        <v>538</v>
      </c>
      <c r="U70" t="s">
        <v>539</v>
      </c>
      <c r="X70" t="s">
        <v>540</v>
      </c>
    </row>
    <row r="71" spans="1:24">
      <c r="A71">
        <v>471296</v>
      </c>
      <c r="T71" t="s">
        <v>541</v>
      </c>
      <c r="U71" t="s">
        <v>542</v>
      </c>
      <c r="X71" t="s">
        <v>543</v>
      </c>
    </row>
    <row r="72" spans="1:24">
      <c r="A72">
        <v>471309</v>
      </c>
      <c r="T72" t="s">
        <v>544</v>
      </c>
      <c r="U72" t="s">
        <v>545</v>
      </c>
      <c r="X72" t="s">
        <v>546</v>
      </c>
    </row>
    <row r="73" spans="1:24">
      <c r="A73">
        <v>471344</v>
      </c>
      <c r="T73" t="s">
        <v>547</v>
      </c>
      <c r="U73" t="s">
        <v>548</v>
      </c>
      <c r="X73" t="s">
        <v>549</v>
      </c>
    </row>
    <row r="74" spans="1:24">
      <c r="A74">
        <v>471400</v>
      </c>
      <c r="T74" t="s">
        <v>550</v>
      </c>
      <c r="U74" t="s">
        <v>551</v>
      </c>
      <c r="X74" t="s">
        <v>552</v>
      </c>
    </row>
    <row r="75" spans="1:24">
      <c r="A75">
        <v>471405</v>
      </c>
      <c r="T75" t="s">
        <v>553</v>
      </c>
      <c r="U75" t="s">
        <v>554</v>
      </c>
      <c r="X75" t="s">
        <v>555</v>
      </c>
    </row>
    <row r="76" spans="1:24">
      <c r="A76">
        <v>480275</v>
      </c>
      <c r="C76" t="s">
        <v>556</v>
      </c>
      <c r="H76" t="s">
        <v>557</v>
      </c>
      <c r="I76" t="s">
        <v>558</v>
      </c>
      <c r="V76" t="s">
        <v>559</v>
      </c>
      <c r="X76" t="s">
        <v>233</v>
      </c>
    </row>
    <row r="77" spans="1:24">
      <c r="A77">
        <v>480322</v>
      </c>
      <c r="E77" t="s">
        <v>560</v>
      </c>
      <c r="H77" t="s">
        <v>561</v>
      </c>
      <c r="I77" t="s">
        <v>562</v>
      </c>
      <c r="X77" t="s">
        <v>233</v>
      </c>
    </row>
    <row r="78" spans="1:24">
      <c r="A78">
        <v>480422</v>
      </c>
      <c r="N78" t="s">
        <v>563</v>
      </c>
      <c r="O78" t="s">
        <v>564</v>
      </c>
      <c r="V78" t="s">
        <v>565</v>
      </c>
      <c r="X78" t="s">
        <v>566</v>
      </c>
    </row>
    <row r="79" spans="1:24">
      <c r="A79">
        <v>480445</v>
      </c>
      <c r="P79" t="s">
        <v>567</v>
      </c>
      <c r="Q79" t="s">
        <v>568</v>
      </c>
      <c r="V79" t="s">
        <v>569</v>
      </c>
      <c r="X79" t="s">
        <v>570</v>
      </c>
    </row>
    <row r="80" spans="1:24">
      <c r="A80">
        <v>480460</v>
      </c>
      <c r="R80" t="s">
        <v>571</v>
      </c>
      <c r="S80" t="s">
        <v>572</v>
      </c>
      <c r="V80" t="s">
        <v>573</v>
      </c>
      <c r="X80" t="s">
        <v>574</v>
      </c>
    </row>
    <row r="81" spans="1:24">
      <c r="A81">
        <v>480545</v>
      </c>
      <c r="P81" t="s">
        <v>575</v>
      </c>
      <c r="Q81" t="s">
        <v>576</v>
      </c>
      <c r="V81" t="s">
        <v>577</v>
      </c>
      <c r="X81" t="s">
        <v>578</v>
      </c>
    </row>
    <row r="82" spans="1:24">
      <c r="A82">
        <v>470398</v>
      </c>
      <c r="E82" t="s">
        <v>579</v>
      </c>
      <c r="H82" t="s">
        <v>580</v>
      </c>
      <c r="I82" t="s">
        <v>581</v>
      </c>
      <c r="X82" t="s">
        <v>233</v>
      </c>
    </row>
    <row r="83" spans="1:24">
      <c r="A83" t="s">
        <v>186</v>
      </c>
      <c r="P83" t="s">
        <v>582</v>
      </c>
      <c r="Q83" t="s">
        <v>583</v>
      </c>
      <c r="V83" t="s">
        <v>584</v>
      </c>
      <c r="X83" t="s">
        <v>585</v>
      </c>
    </row>
    <row r="84" spans="1:24">
      <c r="A84" t="s">
        <v>190</v>
      </c>
      <c r="P84" t="s">
        <v>586</v>
      </c>
      <c r="Q84" t="s">
        <v>587</v>
      </c>
      <c r="V84" t="s">
        <v>588</v>
      </c>
      <c r="X84" t="s">
        <v>589</v>
      </c>
    </row>
    <row r="85" spans="1:24">
      <c r="A85" t="s">
        <v>193</v>
      </c>
      <c r="P85" t="s">
        <v>590</v>
      </c>
      <c r="Q85" t="s">
        <v>591</v>
      </c>
      <c r="V85" t="s">
        <v>592</v>
      </c>
      <c r="X85" t="s">
        <v>593</v>
      </c>
    </row>
    <row r="86" spans="1:24">
      <c r="A86" t="s">
        <v>196</v>
      </c>
      <c r="P86" t="s">
        <v>594</v>
      </c>
      <c r="Q86" t="s">
        <v>595</v>
      </c>
      <c r="V86" t="s">
        <v>596</v>
      </c>
      <c r="X86" t="s">
        <v>597</v>
      </c>
    </row>
    <row r="87" spans="1:24">
      <c r="A87" t="s">
        <v>199</v>
      </c>
      <c r="P87" t="s">
        <v>598</v>
      </c>
      <c r="Q87" t="s">
        <v>599</v>
      </c>
      <c r="V87" t="s">
        <v>600</v>
      </c>
      <c r="X87" t="s">
        <v>601</v>
      </c>
    </row>
    <row r="88" spans="1:24">
      <c r="A88" t="s">
        <v>206</v>
      </c>
      <c r="R88" t="s">
        <v>602</v>
      </c>
      <c r="S88" t="s">
        <v>603</v>
      </c>
      <c r="V88" t="s">
        <v>604</v>
      </c>
      <c r="X88" t="s">
        <v>233</v>
      </c>
    </row>
    <row r="89" spans="1:24">
      <c r="A89" t="s">
        <v>209</v>
      </c>
      <c r="R89" t="s">
        <v>605</v>
      </c>
      <c r="S89" t="s">
        <v>606</v>
      </c>
      <c r="V89" t="s">
        <v>607</v>
      </c>
      <c r="X89" t="s">
        <v>233</v>
      </c>
    </row>
    <row r="90" spans="1:24">
      <c r="A90" t="s">
        <v>212</v>
      </c>
      <c r="R90" t="s">
        <v>608</v>
      </c>
      <c r="S90" t="s">
        <v>609</v>
      </c>
      <c r="V90" t="s">
        <v>610</v>
      </c>
      <c r="X90" t="s">
        <v>233</v>
      </c>
    </row>
    <row r="91" spans="1:24">
      <c r="A91" t="s">
        <v>215</v>
      </c>
      <c r="R91" t="s">
        <v>611</v>
      </c>
      <c r="S91" t="s">
        <v>612</v>
      </c>
      <c r="V91" t="s">
        <v>613</v>
      </c>
      <c r="X91" t="s">
        <v>233</v>
      </c>
    </row>
    <row r="92" spans="1:24">
      <c r="A92" t="s">
        <v>614</v>
      </c>
      <c r="G92" t="s">
        <v>615</v>
      </c>
      <c r="I92" t="s">
        <v>616</v>
      </c>
      <c r="V92" t="s">
        <v>617</v>
      </c>
      <c r="X92" t="s">
        <v>233</v>
      </c>
    </row>
    <row r="93" spans="1:24">
      <c r="A93" t="s">
        <v>618</v>
      </c>
      <c r="G93" t="s">
        <v>619</v>
      </c>
      <c r="I93" t="s">
        <v>620</v>
      </c>
      <c r="V93" t="s">
        <v>621</v>
      </c>
      <c r="X93" t="s">
        <v>233</v>
      </c>
    </row>
    <row r="94" spans="1:24">
      <c r="A94" t="s">
        <v>622</v>
      </c>
      <c r="G94" t="s">
        <v>623</v>
      </c>
      <c r="I94" t="s">
        <v>624</v>
      </c>
      <c r="V94" t="s">
        <v>625</v>
      </c>
      <c r="X94" t="s">
        <v>233</v>
      </c>
    </row>
    <row r="95" spans="1:22">
      <c r="A95">
        <v>480299</v>
      </c>
      <c r="H95" t="s">
        <v>626</v>
      </c>
      <c r="O95" t="s">
        <v>627</v>
      </c>
      <c r="V95" t="s">
        <v>628</v>
      </c>
    </row>
    <row r="96" spans="1:24">
      <c r="A96">
        <v>470500</v>
      </c>
      <c r="V96" t="s">
        <v>629</v>
      </c>
      <c r="X96" t="s">
        <v>630</v>
      </c>
    </row>
    <row r="97" spans="1:27">
      <c r="A97">
        <v>470319</v>
      </c>
      <c r="E97" t="s">
        <v>631</v>
      </c>
      <c r="AA97" t="s">
        <v>632</v>
      </c>
    </row>
    <row r="98" spans="1:27">
      <c r="A98">
        <v>400498</v>
      </c>
      <c r="AA98" t="s">
        <v>633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Intuitive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工作表3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游斯聖</cp:lastModifiedBy>
  <dcterms:created xsi:type="dcterms:W3CDTF">2024-02-21T03:06:00Z</dcterms:created>
  <dcterms:modified xsi:type="dcterms:W3CDTF">2024-08-29T06:32:10Z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C0D10D5380484E3091565CB7F47437BC_12</vt:lpwstr>
  </property>
  <property fmtid="{D5CDD505-2E9C-101B-9397-08002B2CF9AE}" pid="3" name="KSOProductBuildVer">
    <vt:lpwstr>2052-12.1.0.17827</vt:lpwstr>
  </property>
</Properties>
</file>