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ou2\Box\Ellie\Project\Customer Products Licenses Management Project\客戶合約內容\"/>
    </mc:Choice>
  </mc:AlternateContent>
  <xr:revisionPtr revIDLastSave="0" documentId="13_ncr:1_{893C120B-6DA0-4DFF-992C-DBDC500A0FEC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2" sheetId="1" r:id="rId1"/>
  </sheets>
  <definedNames>
    <definedName name="_xlnm._FilterDatabase" localSheetId="0" hidden="1">工作表2!$A$1:$M$90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1" l="1"/>
  <c r="G90" i="1" s="1"/>
  <c r="F89" i="1"/>
  <c r="F90" i="1" s="1"/>
  <c r="E89" i="1"/>
  <c r="E90" i="1" s="1"/>
  <c r="D89" i="1"/>
  <c r="D90" i="1" s="1"/>
  <c r="C89" i="1"/>
  <c r="C90" i="1" s="1"/>
  <c r="A89" i="1"/>
  <c r="A90" i="1" s="1"/>
  <c r="G86" i="1"/>
  <c r="G87" i="1" s="1"/>
  <c r="F86" i="1"/>
  <c r="F87" i="1" s="1"/>
  <c r="E86" i="1"/>
  <c r="E87" i="1" s="1"/>
  <c r="D86" i="1"/>
  <c r="D87" i="1" s="1"/>
  <c r="C86" i="1"/>
  <c r="C87" i="1" s="1"/>
  <c r="A86" i="1"/>
  <c r="A87" i="1" s="1"/>
  <c r="G83" i="1"/>
  <c r="G84" i="1" s="1"/>
  <c r="F83" i="1"/>
  <c r="F84" i="1" s="1"/>
  <c r="E83" i="1"/>
  <c r="E84" i="1" s="1"/>
  <c r="D83" i="1"/>
  <c r="D84" i="1" s="1"/>
  <c r="C83" i="1"/>
  <c r="C84" i="1" s="1"/>
  <c r="A83" i="1"/>
  <c r="A84" i="1" s="1"/>
  <c r="G80" i="1"/>
  <c r="G81" i="1" s="1"/>
  <c r="F80" i="1"/>
  <c r="F81" i="1" s="1"/>
  <c r="E80" i="1"/>
  <c r="E81" i="1" s="1"/>
  <c r="D80" i="1"/>
  <c r="D81" i="1" s="1"/>
  <c r="C80" i="1"/>
  <c r="C81" i="1" s="1"/>
  <c r="A80" i="1"/>
  <c r="A81" i="1" s="1"/>
  <c r="G77" i="1"/>
  <c r="G78" i="1" s="1"/>
  <c r="F77" i="1"/>
  <c r="F78" i="1" s="1"/>
  <c r="E77" i="1"/>
  <c r="E78" i="1" s="1"/>
  <c r="D77" i="1"/>
  <c r="D78" i="1" s="1"/>
  <c r="C77" i="1"/>
  <c r="C78" i="1" s="1"/>
  <c r="A77" i="1"/>
  <c r="A78" i="1" s="1"/>
  <c r="G74" i="1"/>
  <c r="G75" i="1" s="1"/>
  <c r="F74" i="1"/>
  <c r="F75" i="1" s="1"/>
  <c r="E74" i="1"/>
  <c r="E75" i="1" s="1"/>
  <c r="D74" i="1"/>
  <c r="D75" i="1" s="1"/>
  <c r="C74" i="1"/>
  <c r="C75" i="1" s="1"/>
  <c r="A74" i="1"/>
  <c r="A75" i="1" s="1"/>
  <c r="G71" i="1"/>
  <c r="G72" i="1" s="1"/>
  <c r="F71" i="1"/>
  <c r="F72" i="1" s="1"/>
  <c r="E71" i="1"/>
  <c r="E72" i="1" s="1"/>
  <c r="D71" i="1"/>
  <c r="D72" i="1" s="1"/>
  <c r="C71" i="1"/>
  <c r="C72" i="1" s="1"/>
  <c r="A71" i="1"/>
  <c r="A72" i="1" s="1"/>
  <c r="G68" i="1"/>
  <c r="G69" i="1" s="1"/>
  <c r="F68" i="1"/>
  <c r="F69" i="1" s="1"/>
  <c r="E68" i="1"/>
  <c r="E69" i="1" s="1"/>
  <c r="D68" i="1"/>
  <c r="D69" i="1" s="1"/>
  <c r="C68" i="1"/>
  <c r="C69" i="1" s="1"/>
  <c r="A68" i="1"/>
  <c r="A69" i="1" s="1"/>
  <c r="G65" i="1"/>
  <c r="G66" i="1" s="1"/>
  <c r="F65" i="1"/>
  <c r="F66" i="1" s="1"/>
  <c r="E65" i="1"/>
  <c r="E66" i="1" s="1"/>
  <c r="D65" i="1"/>
  <c r="D66" i="1" s="1"/>
  <c r="C65" i="1"/>
  <c r="C66" i="1" s="1"/>
  <c r="A65" i="1"/>
  <c r="A66" i="1" s="1"/>
  <c r="G62" i="1"/>
  <c r="G63" i="1" s="1"/>
  <c r="F62" i="1"/>
  <c r="F63" i="1" s="1"/>
  <c r="E62" i="1"/>
  <c r="E63" i="1" s="1"/>
  <c r="D62" i="1"/>
  <c r="D63" i="1" s="1"/>
  <c r="C62" i="1"/>
  <c r="C63" i="1" s="1"/>
  <c r="A62" i="1"/>
  <c r="A63" i="1" s="1"/>
  <c r="G59" i="1"/>
  <c r="G60" i="1" s="1"/>
  <c r="F59" i="1"/>
  <c r="F60" i="1" s="1"/>
  <c r="E59" i="1"/>
  <c r="E60" i="1" s="1"/>
  <c r="D59" i="1"/>
  <c r="D60" i="1" s="1"/>
  <c r="C59" i="1"/>
  <c r="C60" i="1" s="1"/>
  <c r="A59" i="1"/>
  <c r="A60" i="1" s="1"/>
  <c r="G56" i="1"/>
  <c r="G57" i="1" s="1"/>
  <c r="F56" i="1"/>
  <c r="F57" i="1" s="1"/>
  <c r="E56" i="1"/>
  <c r="E57" i="1" s="1"/>
  <c r="D56" i="1"/>
  <c r="D57" i="1" s="1"/>
  <c r="C56" i="1"/>
  <c r="C57" i="1" s="1"/>
  <c r="A56" i="1"/>
  <c r="A57" i="1" s="1"/>
  <c r="G54" i="1"/>
  <c r="F54" i="1"/>
  <c r="E54" i="1"/>
  <c r="D54" i="1"/>
  <c r="C54" i="1"/>
  <c r="A54" i="1"/>
  <c r="G52" i="1"/>
  <c r="F52" i="1"/>
  <c r="E52" i="1"/>
  <c r="D52" i="1"/>
  <c r="C52" i="1"/>
  <c r="A52" i="1"/>
  <c r="G39" i="1"/>
  <c r="F39" i="1"/>
  <c r="E39" i="1"/>
  <c r="D39" i="1"/>
  <c r="C39" i="1"/>
  <c r="A39" i="1"/>
  <c r="G33" i="1"/>
  <c r="F33" i="1"/>
  <c r="E33" i="1"/>
  <c r="D33" i="1"/>
  <c r="C33" i="1"/>
  <c r="A33" i="1"/>
  <c r="G31" i="1"/>
  <c r="F31" i="1"/>
  <c r="E31" i="1"/>
  <c r="D31" i="1"/>
  <c r="C31" i="1"/>
  <c r="A31" i="1"/>
  <c r="G28" i="1"/>
  <c r="F28" i="1"/>
  <c r="E28" i="1"/>
  <c r="D28" i="1"/>
  <c r="C28" i="1"/>
  <c r="A28" i="1"/>
  <c r="G26" i="1"/>
  <c r="F26" i="1"/>
  <c r="E26" i="1"/>
  <c r="D26" i="1"/>
  <c r="C26" i="1"/>
  <c r="A26" i="1"/>
  <c r="G24" i="1"/>
  <c r="F24" i="1"/>
  <c r="E24" i="1"/>
  <c r="D24" i="1"/>
  <c r="C24" i="1"/>
  <c r="A24" i="1"/>
  <c r="G22" i="1"/>
  <c r="F22" i="1"/>
  <c r="E22" i="1"/>
  <c r="D22" i="1"/>
  <c r="C22" i="1"/>
  <c r="A22" i="1"/>
  <c r="G20" i="1"/>
  <c r="F20" i="1"/>
  <c r="E20" i="1"/>
  <c r="D20" i="1"/>
  <c r="C20" i="1"/>
  <c r="A20" i="1"/>
  <c r="G18" i="1"/>
  <c r="F18" i="1"/>
  <c r="E18" i="1"/>
  <c r="D18" i="1"/>
  <c r="C18" i="1"/>
  <c r="A18" i="1"/>
  <c r="G16" i="1"/>
  <c r="F16" i="1"/>
  <c r="E16" i="1"/>
  <c r="D16" i="1"/>
  <c r="C16" i="1"/>
  <c r="A16" i="1"/>
  <c r="G14" i="1"/>
  <c r="F14" i="1"/>
  <c r="E14" i="1"/>
  <c r="D14" i="1"/>
  <c r="C14" i="1"/>
  <c r="A14" i="1"/>
  <c r="G12" i="1"/>
  <c r="F12" i="1"/>
  <c r="E12" i="1"/>
  <c r="D12" i="1"/>
  <c r="C12" i="1"/>
  <c r="A12" i="1"/>
  <c r="G10" i="1"/>
  <c r="F10" i="1"/>
  <c r="E10" i="1"/>
  <c r="D10" i="1"/>
  <c r="C10" i="1"/>
  <c r="A10" i="1"/>
  <c r="G8" i="1"/>
  <c r="F8" i="1"/>
  <c r="E8" i="1"/>
  <c r="D8" i="1"/>
  <c r="C8" i="1"/>
  <c r="A8" i="1"/>
  <c r="G5" i="1"/>
  <c r="F5" i="1"/>
  <c r="E5" i="1"/>
  <c r="D5" i="1"/>
  <c r="C5" i="1"/>
  <c r="A5" i="1"/>
  <c r="C3" i="1"/>
  <c r="D3" i="1"/>
  <c r="E3" i="1"/>
  <c r="F3" i="1"/>
  <c r="G3" i="1"/>
  <c r="A3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</calcChain>
</file>

<file path=xl/sharedStrings.xml><?xml version="1.0" encoding="utf-8"?>
<sst xmlns="http://schemas.openxmlformats.org/spreadsheetml/2006/main" count="613" uniqueCount="241">
  <si>
    <t>衛部醫器輸字第034728號</t>
  </si>
  <si>
    <t>衛部醫器輸字第033010號</t>
  </si>
  <si>
    <t>12支</t>
  </si>
  <si>
    <t>盒</t>
  </si>
  <si>
    <t>修縫60縫合釘 2.5 白, 6排</t>
  </si>
  <si>
    <t>Reload, SureForm 60, 2.5 White, 6-Row</t>
  </si>
  <si>
    <t>48360W</t>
  </si>
  <si>
    <t>Xi</t>
  </si>
  <si>
    <t>修縫60縫合釘 4.6 黑, 6排</t>
  </si>
  <si>
    <t>Reload, SureForm 60, 4.6 Black, 6-Row</t>
  </si>
  <si>
    <t>48360T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</si>
  <si>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</si>
  <si>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</si>
  <si>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</si>
  <si>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</si>
  <si>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</si>
  <si>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</si>
  <si>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6支</t>
  </si>
  <si>
    <t>修縫60縫合器</t>
  </si>
  <si>
    <t>Stapler, SureForm 60</t>
  </si>
  <si>
    <t>衛部醫器輸字第033430號</t>
  </si>
  <si>
    <t>衛部醫器輸字第033364號</t>
  </si>
  <si>
    <t>修縫45縫合釘 2.5 白, 6排</t>
  </si>
  <si>
    <t>Reload, SureForm 45, 2.5 White, 6-Row</t>
  </si>
  <si>
    <t>48345W</t>
  </si>
  <si>
    <t>修縫45縫合釘 4.6 黑, 6排</t>
  </si>
  <si>
    <t>Reload, SureForm 45, 4.6 Black, 6-Row</t>
  </si>
  <si>
    <t>48345T</t>
  </si>
  <si>
    <t>修縫45縫合釘 2.0 灰, 6排</t>
  </si>
  <si>
    <t>Reload, SureForm 45, 2.0 Gray, 6-Row</t>
  </si>
  <si>
    <t>48345M</t>
  </si>
  <si>
    <t>修縫45縫合釘 4.3 綠, 6排</t>
  </si>
  <si>
    <t>Reload, SureForm 45, 4.3 Green, 6-Row</t>
  </si>
  <si>
    <t>48345G</t>
  </si>
  <si>
    <t>修縫45縫合釘 3.5 藍, 6排</t>
  </si>
  <si>
    <t>Reload, SureForm 45, 3.5 Blue, 6-Row</t>
  </si>
  <si>
    <t>48345B</t>
  </si>
  <si>
    <t>修縫45彎曲尖端縫合器</t>
  </si>
  <si>
    <t>Stapler, SureForm 45 Curved-Tip</t>
  </si>
  <si>
    <t>修縫45縫合器</t>
  </si>
  <si>
    <t>Stapler, SureForm 45</t>
  </si>
  <si>
    <t>衛部醫器輸字第032868號</t>
  </si>
  <si>
    <t>內視鏡切割閉合器械</t>
  </si>
  <si>
    <t>Vessel Sealer Extend</t>
  </si>
  <si>
    <t>衛部醫器輸字第028057號</t>
  </si>
  <si>
    <t>da Vinci Xi 超音波刀外管</t>
  </si>
  <si>
    <t>da Vinci Xi Harmonic ACE Curved Shears, 8mm</t>
  </si>
  <si>
    <t>衛部醫器輸字第034574號</t>
  </si>
  <si>
    <t>12次</t>
  </si>
  <si>
    <t>支</t>
  </si>
  <si>
    <t>強力雙極夾鉗</t>
  </si>
  <si>
    <t>Force Bipolar</t>
  </si>
  <si>
    <t>14次</t>
  </si>
  <si>
    <t>彎型雙極電燒</t>
  </si>
  <si>
    <t>Curved Bipolar Dissector</t>
  </si>
  <si>
    <t>15次</t>
  </si>
  <si>
    <t>夾針器(含線剪)</t>
  </si>
  <si>
    <t>Large SutureCut Needle Driver</t>
  </si>
  <si>
    <t>有孔型雙極電燒</t>
  </si>
  <si>
    <t>Fenestrated Bipolar Forceps</t>
  </si>
  <si>
    <t>18次</t>
  </si>
  <si>
    <t>馬氏雙極電燒</t>
  </si>
  <si>
    <t>Maryland Bipolar Forceps</t>
  </si>
  <si>
    <t>組織夾</t>
  </si>
  <si>
    <t>ProGrasp Forceps</t>
  </si>
  <si>
    <t>卡氏鉗</t>
  </si>
  <si>
    <t>Cadiere Forceps         </t>
  </si>
  <si>
    <t>夾針器</t>
  </si>
  <si>
    <t>Large Needle Driver</t>
  </si>
  <si>
    <t>衛部醫器輸字第028222號</t>
  </si>
  <si>
    <t>100次</t>
  </si>
  <si>
    <t>10次</t>
  </si>
  <si>
    <t>衛部醫器輸字第028205號</t>
  </si>
  <si>
    <t>1個</t>
  </si>
  <si>
    <t>da Vinci Xi 微腕型吻合釘無刃穿刺針 12 mm</t>
  </si>
  <si>
    <t>da Vinci Xi EndoWrist 12 mm &amp; Stapler Bladeless Obturator</t>
  </si>
  <si>
    <t>1條</t>
  </si>
  <si>
    <t>da Vinci Xi 雙極電燒接線</t>
  </si>
  <si>
    <t>da Vinci Xi Bipolar Energy Instrument Cord</t>
  </si>
  <si>
    <t>Xi/SP</t>
  </si>
  <si>
    <t>da Vinci Xi 單極電燒接線</t>
  </si>
  <si>
    <t>da Vinci Xi Monopolar Energy Instrument Cord</t>
  </si>
  <si>
    <t>衛部醫器輸字第027815號</t>
  </si>
  <si>
    <t>6個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</si>
  <si>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</si>
  <si>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</si>
  <si>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</si>
  <si>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</si>
  <si>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</si>
  <si>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微腕型吻合釘鈍頭穿刺針 12 mm</t>
  </si>
  <si>
    <t>da Vinci Xi EndoWrist 12 mm &amp; Stapler Blunt Obturator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</si>
  <si>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</si>
  <si>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</si>
  <si>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</si>
  <si>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</si>
  <si>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da Vinci Xi 8 mm無刀片穿刺針(可視型)</t>
  </si>
  <si>
    <t>da Vinci Xi 8mm Bladeless Obturator (Optical)</t>
  </si>
  <si>
    <t>da Vinci Xi 吻端向上有孔型抓取鉗</t>
  </si>
  <si>
    <t>da Vinci Xi Tip-Up Fenestrated Grasper</t>
  </si>
  <si>
    <t>衛部醫器輸壹字第020435號</t>
  </si>
  <si>
    <t>20個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</si>
  <si>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</si>
  <si>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</si>
  <si>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</si>
  <si>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</si>
  <si>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短型抓取型牽引器</t>
  </si>
  <si>
    <t>da Vinci Xi Small Graptor (Grasping Retractor)</t>
  </si>
  <si>
    <t>da Vinci Xi 雙刃型牽引器</t>
  </si>
  <si>
    <t>da Vinci Xi Dual Blade Retractor</t>
  </si>
  <si>
    <t>da Vinci Xi 海默拉克血管夾鉗（大）</t>
  </si>
  <si>
    <t>da Vinci Xi Hem-o-lok Large Clip Applier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</si>
  <si>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</si>
  <si>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</si>
  <si>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</si>
  <si>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</si>
  <si>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</si>
  <si>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</si>
  <si>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</si>
  <si>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</si>
  <si>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單極電燒剪刀</t>
  </si>
  <si>
    <t>da Vinci Xi Hot Shears (Monopolar Curved Scissors)</t>
  </si>
  <si>
    <t>da Vinci Xi 迷你鉗子</t>
  </si>
  <si>
    <t>da Vinci Xi Black Diamond Micro Forceps</t>
  </si>
  <si>
    <t>衛部醫器輸壹字第022473號</t>
  </si>
  <si>
    <t>da Vinci Xi 手臂無菌套</t>
  </si>
  <si>
    <t>da Vinci Xi Arm Drape</t>
  </si>
  <si>
    <t>衛部醫器輸字第027652號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</si>
  <si>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</si>
  <si>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</si>
  <si>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</si>
  <si>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</si>
  <si>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</si>
  <si>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</si>
  <si>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</si>
  <si>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</si>
  <si>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>License#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</si>
  <si>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</si>
  <si>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</si>
  <si>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</si>
  <si>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</si>
  <si>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</si>
  <si>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</si>
  <si>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</si>
  <si>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</si>
  <si>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衛部醫器輸壹字第014244號</t>
  </si>
  <si>
    <t>衛部醫器輸字第033433號</t>
  </si>
  <si>
    <t>國軍高雄總醫院</t>
  </si>
  <si>
    <t>資材碼</t>
  </si>
  <si>
    <t>Contract#</t>
  </si>
  <si>
    <t>Contract Start Date</t>
  </si>
  <si>
    <t>Contract End Date</t>
  </si>
  <si>
    <t>#D400180</t>
  </si>
  <si>
    <t>#D470001</t>
  </si>
  <si>
    <t>#D470001C</t>
  </si>
  <si>
    <t>#D470002</t>
  </si>
  <si>
    <t>#D470015</t>
  </si>
  <si>
    <t>#D470015B</t>
  </si>
  <si>
    <t>#D470033</t>
  </si>
  <si>
    <t>#D470033C</t>
  </si>
  <si>
    <t>#D470179</t>
  </si>
  <si>
    <t>#D470179C</t>
  </si>
  <si>
    <t>#D470183</t>
  </si>
  <si>
    <t>#D470183C</t>
  </si>
  <si>
    <t>#D470184</t>
  </si>
  <si>
    <t>#D470184C</t>
  </si>
  <si>
    <t>#D470194</t>
  </si>
  <si>
    <t>#D470194C</t>
  </si>
  <si>
    <t>#D470207</t>
  </si>
  <si>
    <t>#D470207A</t>
  </si>
  <si>
    <t>#D470230</t>
  </si>
  <si>
    <t>#D470230C</t>
  </si>
  <si>
    <t>#D470249</t>
  </si>
  <si>
    <t>#D470249C</t>
  </si>
  <si>
    <t>#D470318</t>
  </si>
  <si>
    <t>#D470318C</t>
  </si>
  <si>
    <t>#D470327</t>
  </si>
  <si>
    <t>#D470327C</t>
  </si>
  <si>
    <t>#D470341</t>
  </si>
  <si>
    <t>#D470347</t>
  </si>
  <si>
    <t>#D470347C</t>
  </si>
  <si>
    <t>#D470359A</t>
  </si>
  <si>
    <t>#D470359C</t>
  </si>
  <si>
    <t>#D470361</t>
  </si>
  <si>
    <t>#D470375A</t>
  </si>
  <si>
    <t>#D470376</t>
  </si>
  <si>
    <t>#D470380</t>
  </si>
  <si>
    <t>#D470381</t>
  </si>
  <si>
    <t>#D470381B</t>
  </si>
  <si>
    <t>#D470383</t>
  </si>
  <si>
    <t>#D470384</t>
  </si>
  <si>
    <t>#D470395</t>
  </si>
  <si>
    <t>#D471006</t>
  </si>
  <si>
    <t>#D471049</t>
  </si>
  <si>
    <t>#D471093</t>
  </si>
  <si>
    <t>#D471172</t>
  </si>
  <si>
    <t>#D471205</t>
  </si>
  <si>
    <t>#D471296</t>
  </si>
  <si>
    <t>#D471344</t>
  </si>
  <si>
    <t>#D471405</t>
  </si>
  <si>
    <t>#D480275</t>
  </si>
  <si>
    <t>#D480275C</t>
  </si>
  <si>
    <t>#D480422</t>
  </si>
  <si>
    <t>#D480422A</t>
  </si>
  <si>
    <t>#D480445</t>
  </si>
  <si>
    <t>#D480445A</t>
  </si>
  <si>
    <t>#D480445B</t>
  </si>
  <si>
    <t>#D480545</t>
  </si>
  <si>
    <t>#D480545A</t>
  </si>
  <si>
    <t>#D480545B</t>
  </si>
  <si>
    <t>#D48345B</t>
  </si>
  <si>
    <t>#D48345BA</t>
  </si>
  <si>
    <t>#D48345BB</t>
  </si>
  <si>
    <t>#D48345G</t>
  </si>
  <si>
    <t>#D48345GA</t>
  </si>
  <si>
    <t>#D48345GB</t>
  </si>
  <si>
    <t>#D48345M</t>
  </si>
  <si>
    <t>#D48345MA</t>
  </si>
  <si>
    <t>#D48345MB</t>
  </si>
  <si>
    <t>#D48345T</t>
  </si>
  <si>
    <t>#D48345TA</t>
  </si>
  <si>
    <t>#D48345TB</t>
  </si>
  <si>
    <t>#D48345W</t>
  </si>
  <si>
    <t>#D48345WA</t>
  </si>
  <si>
    <t>#D48345WB</t>
  </si>
  <si>
    <t>#D480460</t>
  </si>
  <si>
    <t>#D480460A</t>
  </si>
  <si>
    <t>#D480460B</t>
  </si>
  <si>
    <t>#D48360B</t>
  </si>
  <si>
    <t>#D48360BA</t>
  </si>
  <si>
    <t>#D48360BB</t>
  </si>
  <si>
    <t>#D48360G</t>
  </si>
  <si>
    <t>#D48360GA</t>
  </si>
  <si>
    <t>#D48360GB</t>
  </si>
  <si>
    <t>#D48360T</t>
  </si>
  <si>
    <t>#D48360TA</t>
  </si>
  <si>
    <t>#D48360TB</t>
  </si>
  <si>
    <t>#D48360W</t>
  </si>
  <si>
    <t>#D48360WA</t>
  </si>
  <si>
    <t>#D48360WB</t>
  </si>
  <si>
    <t>NB11061P016PE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</si>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</sst>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136"/>
      <scheme val="minor"/>
    </font>
    <font>
      <sz val="12"/>
      <name val="新細明體"/>
      <family val="1"/>
      <charset val="136"/>
    </font>
    <font>
      <sz val="8"/>
      <color theme="1"/>
      <name val="Calibri"/>
      <family val="2"/>
    </font>
    <font>
      <strike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4" fontId="2" fillId="0" borderId="2" xfId="0" applyNumberFormat="1" applyFont="1" applyBorder="1" applyAlignment="1">
      <alignment horizontal="left" vertical="center" wrapText="1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DE06-E86F-43A1-A07D-8FBD13700649}">
  <dimension ref="A1:M90"/>
  <sheetViews>
    <sheetView tabSelected="1" zoomScale="115" zoomScaleNormal="115" workbookViewId="0">
      <selection activeCell="C1" sqref="C1"/>
    </sheetView>
  </sheetViews>
  <sheetFormatPr defaultColWidth="28.625" defaultRowHeight="11.25" x14ac:dyDescent="0.2"/>
  <cols>
    <col min="1" max="1" width="12" style="6" bestFit="1" customWidth="1"/>
    <col min="2" max="2" width="15.625" style="6" bestFit="1" customWidth="1"/>
    <col min="3" max="3" width="8.375" style="10" bestFit="1" customWidth="1"/>
    <col min="4" max="4" width="42.875" style="6" bestFit="1" customWidth="1"/>
    <col min="5" max="5" width="34.375" style="6" bestFit="1" customWidth="1"/>
    <col min="6" max="6" width="5.75" style="6" bestFit="1" customWidth="1"/>
    <col min="7" max="7" width="18.25" style="6" bestFit="1" customWidth="1"/>
    <col min="8" max="8" width="21" style="6" bestFit="1" customWidth="1"/>
    <col min="9" max="13" width="10.625" style="6" bestFit="1" customWidth="1"/>
    <col min="14" max="16384" width="28.625" style="6"/>
  </cols>
  <sheetData>
    <row r="1" spans="1:13" ht="22.5" x14ac:dyDescent="0.2">
      <c r="A1" s="2" t="s">
        <v>143</v>
      </c>
      <c r="B1" s="3" t="s">
        <v>142</v>
      </c>
      <c r="C1" s="4" t="s">
        <v>141</v>
      </c>
      <c r="D1" s="2" t="s">
        <v>140</v>
      </c>
      <c r="E1" s="2" t="s">
        <v>139</v>
      </c>
      <c r="F1" s="2" t="s">
        <v>138</v>
      </c>
      <c r="G1" s="2" t="s">
        <v>137</v>
      </c>
      <c r="H1" s="5" t="s">
        <v>136</v>
      </c>
      <c r="I1" s="3" t="s">
        <v>135</v>
      </c>
      <c r="J1" s="3" t="s">
        <v>147</v>
      </c>
      <c r="K1" s="3" t="s">
        <v>148</v>
      </c>
      <c r="L1" s="3" t="s">
        <v>149</v>
      </c>
      <c r="M1" s="3" t="s">
        <v>150</v>
      </c>
    </row>
    <row r="2" spans="1:13" x14ac:dyDescent="0.2">
      <c r="A2" s="1" t="s">
        <v>134</v>
      </c>
      <c r="B2" s="7" t="s">
        <v>146</v>
      </c>
      <c r="C2" s="7">
        <v>400180</v>
      </c>
      <c r="D2" s="1" t="s">
        <v>133</v>
      </c>
      <c r="E2" s="1" t="s">
        <v>132</v>
      </c>
      <c r="F2" s="1" t="s">
        <v>3</v>
      </c>
      <c r="G2" s="1" t="s">
        <v>86</v>
      </c>
      <c r="H2" s="7" t="s">
        <v>131</v>
      </c>
      <c r="I2" s="8" t="str">
        <f t="shared" ref="I2:I33" si="0">MID(H2,FIND("第",H2)+1,FIND("號",H2)-1-FIND("第",H2))</f>
        <v>026172</v>
      </c>
      <c r="J2" s="8" t="s">
        <v>151</v>
      </c>
      <c r="K2" s="8" t="s">
        <v>239</v>
      </c>
      <c r="L2" s="11">
        <v>44562</v>
      </c>
      <c r="M2" s="11">
        <v>45657</v>
      </c>
    </row>
    <row r="3" spans="1:13" x14ac:dyDescent="0.2">
      <c r="A3" s="1" t="str">
        <f>A2</f>
        <v>Si/Xi</v>
      </c>
      <c r="B3" s="7" t="s">
        <v>146</v>
      </c>
      <c r="C3" s="7">
        <f t="shared" ref="C3:G3" si="1">C2</f>
        <v>400180</v>
      </c>
      <c r="D3" s="1" t="str">
        <f t="shared" si="1"/>
        <v>Tip Cover Accessory</v>
      </c>
      <c r="E3" s="1" t="str">
        <f t="shared" si="1"/>
        <v>電燒剪刀絕緣蓋</v>
      </c>
      <c r="F3" s="1" t="str">
        <f t="shared" si="1"/>
        <v>盒</v>
      </c>
      <c r="G3" s="1" t="str">
        <f t="shared" si="1"/>
        <v>10個</v>
      </c>
      <c r="H3" s="7" t="s">
        <v>0</v>
      </c>
      <c r="I3" s="8" t="str">
        <f t="shared" si="0"/>
        <v>034728</v>
      </c>
      <c r="J3" s="8" t="s">
        <v>240</v>
      </c>
      <c r="K3" s="8" t="s">
        <v>239</v>
      </c>
      <c r="L3" s="11">
        <v>44562</v>
      </c>
      <c r="M3" s="11">
        <v>45657</v>
      </c>
    </row>
    <row r="4" spans="1:13" x14ac:dyDescent="0.2">
      <c r="A4" s="1" t="s">
        <v>7</v>
      </c>
      <c r="B4" s="7" t="s">
        <v>146</v>
      </c>
      <c r="C4" s="7">
        <v>470001</v>
      </c>
      <c r="D4" s="1" t="s">
        <v>130</v>
      </c>
      <c r="E4" s="1" t="s">
        <v>129</v>
      </c>
      <c r="F4" s="1" t="s">
        <v>49</v>
      </c>
      <c r="G4" s="1" t="s">
        <v>71</v>
      </c>
      <c r="H4" s="7" t="s">
        <v>69</v>
      </c>
      <c r="I4" s="8" t="str">
        <f t="shared" si="0"/>
        <v>028222</v>
      </c>
      <c r="J4" s="8" t="s">
        <v>152</v>
      </c>
      <c r="K4" s="8" t="s">
        <v>239</v>
      </c>
      <c r="L4" s="11">
        <v>44562</v>
      </c>
      <c r="M4" s="11">
        <v>45657</v>
      </c>
    </row>
    <row r="5" spans="1:13" x14ac:dyDescent="0.2">
      <c r="A5" s="1" t="str">
        <f>A4</f>
        <v>Xi</v>
      </c>
      <c r="B5" s="7" t="s">
        <v>146</v>
      </c>
      <c r="C5" s="7">
        <f t="shared" ref="C5" si="2">C4</f>
        <v>470001</v>
      </c>
      <c r="D5" s="1" t="str">
        <f t="shared" ref="D5" si="3">D4</f>
        <v>da Vinci Xi Potts Scissors</v>
      </c>
      <c r="E5" s="1" t="str">
        <f t="shared" ref="E5" si="4">E4</f>
        <v>da Vinci Xi 尖型剪刀</v>
      </c>
      <c r="F5" s="1" t="str">
        <f t="shared" ref="F5" si="5">F4</f>
        <v>支</v>
      </c>
      <c r="G5" s="1" t="str">
        <f t="shared" ref="G5" si="6">G4</f>
        <v>10次</v>
      </c>
      <c r="H5" s="7" t="s">
        <v>0</v>
      </c>
      <c r="I5" s="8" t="str">
        <f t="shared" si="0"/>
        <v>034728</v>
      </c>
      <c r="J5" s="8" t="s">
        <v>153</v>
      </c>
      <c r="K5" s="8" t="s">
        <v>239</v>
      </c>
      <c r="L5" s="11">
        <v>44562</v>
      </c>
      <c r="M5" s="11">
        <v>45657</v>
      </c>
    </row>
    <row r="6" spans="1:13" x14ac:dyDescent="0.2">
      <c r="A6" s="7" t="s">
        <v>7</v>
      </c>
      <c r="B6" s="7" t="s">
        <v>146</v>
      </c>
      <c r="C6" s="7">
        <v>470002</v>
      </c>
      <c r="D6" s="7" t="s">
        <v>128</v>
      </c>
      <c r="E6" s="7" t="s">
        <v>127</v>
      </c>
      <c r="F6" s="7" t="s">
        <v>3</v>
      </c>
      <c r="G6" s="7" t="s">
        <v>73</v>
      </c>
      <c r="H6" s="7" t="s">
        <v>126</v>
      </c>
      <c r="I6" s="8" t="str">
        <f t="shared" si="0"/>
        <v>027652</v>
      </c>
      <c r="J6" s="8" t="s">
        <v>154</v>
      </c>
      <c r="K6" s="8" t="s">
        <v>239</v>
      </c>
      <c r="L6" s="11">
        <v>44562</v>
      </c>
      <c r="M6" s="11">
        <v>45657</v>
      </c>
    </row>
    <row r="7" spans="1:13" x14ac:dyDescent="0.2">
      <c r="A7" s="1" t="s">
        <v>7</v>
      </c>
      <c r="B7" s="7" t="s">
        <v>146</v>
      </c>
      <c r="C7" s="7">
        <v>470015</v>
      </c>
      <c r="D7" s="1" t="s">
        <v>125</v>
      </c>
      <c r="E7" s="1" t="s">
        <v>124</v>
      </c>
      <c r="F7" s="1" t="s">
        <v>3</v>
      </c>
      <c r="G7" s="1" t="s">
        <v>100</v>
      </c>
      <c r="H7" s="7" t="s">
        <v>99</v>
      </c>
      <c r="I7" s="8" t="str">
        <f t="shared" si="0"/>
        <v>020435</v>
      </c>
      <c r="J7" s="8" t="s">
        <v>155</v>
      </c>
      <c r="K7" s="8" t="s">
        <v>239</v>
      </c>
      <c r="L7" s="11">
        <v>44562</v>
      </c>
      <c r="M7" s="11">
        <v>45657</v>
      </c>
    </row>
    <row r="8" spans="1:13" x14ac:dyDescent="0.2">
      <c r="A8" s="1" t="str">
        <f>A7</f>
        <v>Xi</v>
      </c>
      <c r="B8" s="7" t="s">
        <v>146</v>
      </c>
      <c r="C8" s="7">
        <f t="shared" ref="C8" si="7">C7</f>
        <v>470015</v>
      </c>
      <c r="D8" s="1" t="str">
        <f t="shared" ref="D8" si="8">D7</f>
        <v>da Vinci Xi Arm Drape</v>
      </c>
      <c r="E8" s="1" t="str">
        <f t="shared" ref="E8" si="9">E7</f>
        <v>da Vinci Xi 手臂無菌套</v>
      </c>
      <c r="F8" s="1" t="str">
        <f t="shared" ref="F8" si="10">F7</f>
        <v>盒</v>
      </c>
      <c r="G8" s="1" t="str">
        <f t="shared" ref="G8" si="11">G7</f>
        <v>20個</v>
      </c>
      <c r="H8" s="7" t="s">
        <v>123</v>
      </c>
      <c r="I8" s="8" t="str">
        <f t="shared" si="0"/>
        <v>022473</v>
      </c>
      <c r="J8" s="8" t="s">
        <v>156</v>
      </c>
      <c r="K8" s="8" t="s">
        <v>239</v>
      </c>
      <c r="L8" s="11">
        <v>44562</v>
      </c>
      <c r="M8" s="11">
        <v>45657</v>
      </c>
    </row>
    <row r="9" spans="1:13" x14ac:dyDescent="0.2">
      <c r="A9" s="1" t="s">
        <v>7</v>
      </c>
      <c r="B9" s="7" t="s">
        <v>146</v>
      </c>
      <c r="C9" s="7">
        <v>470033</v>
      </c>
      <c r="D9" s="1" t="s">
        <v>122</v>
      </c>
      <c r="E9" s="1" t="s">
        <v>121</v>
      </c>
      <c r="F9" s="1" t="s">
        <v>49</v>
      </c>
      <c r="G9" s="1" t="s">
        <v>55</v>
      </c>
      <c r="H9" s="7" t="s">
        <v>69</v>
      </c>
      <c r="I9" s="8" t="str">
        <f t="shared" si="0"/>
        <v>028222</v>
      </c>
      <c r="J9" s="8" t="s">
        <v>157</v>
      </c>
      <c r="K9" s="8" t="s">
        <v>239</v>
      </c>
      <c r="L9" s="11">
        <v>44562</v>
      </c>
      <c r="M9" s="11">
        <v>45657</v>
      </c>
    </row>
    <row r="10" spans="1:13" x14ac:dyDescent="0.2">
      <c r="A10" s="1" t="str">
        <f>A9</f>
        <v>Xi</v>
      </c>
      <c r="B10" s="7" t="s">
        <v>146</v>
      </c>
      <c r="C10" s="7">
        <f t="shared" ref="C10" si="12">C9</f>
        <v>470033</v>
      </c>
      <c r="D10" s="1" t="str">
        <f t="shared" ref="D10" si="13">D9</f>
        <v>da Vinci Xi Black Diamond Micro Forceps</v>
      </c>
      <c r="E10" s="1" t="str">
        <f t="shared" ref="E10" si="14">E9</f>
        <v>da Vinci Xi 迷你鉗子</v>
      </c>
      <c r="F10" s="1" t="str">
        <f t="shared" ref="F10" si="15">F9</f>
        <v>支</v>
      </c>
      <c r="G10" s="1" t="str">
        <f t="shared" ref="G10" si="16">G9</f>
        <v>15次</v>
      </c>
      <c r="H10" s="7" t="s">
        <v>0</v>
      </c>
      <c r="I10" s="8" t="str">
        <f t="shared" si="0"/>
        <v>034728</v>
      </c>
      <c r="J10" s="8" t="s">
        <v>158</v>
      </c>
      <c r="K10" s="8" t="s">
        <v>239</v>
      </c>
      <c r="L10" s="11">
        <v>44562</v>
      </c>
      <c r="M10" s="11">
        <v>45657</v>
      </c>
    </row>
    <row r="11" spans="1:13" x14ac:dyDescent="0.2">
      <c r="A11" s="1" t="s">
        <v>7</v>
      </c>
      <c r="B11" s="7" t="s">
        <v>146</v>
      </c>
      <c r="C11" s="7">
        <v>470179</v>
      </c>
      <c r="D11" s="1" t="s">
        <v>120</v>
      </c>
      <c r="E11" s="1" t="s">
        <v>119</v>
      </c>
      <c r="F11" s="1" t="s">
        <v>49</v>
      </c>
      <c r="G11" s="1" t="s">
        <v>71</v>
      </c>
      <c r="H11" s="7" t="s">
        <v>69</v>
      </c>
      <c r="I11" s="8" t="str">
        <f t="shared" si="0"/>
        <v>028222</v>
      </c>
      <c r="J11" s="8" t="s">
        <v>159</v>
      </c>
      <c r="K11" s="8" t="s">
        <v>239</v>
      </c>
      <c r="L11" s="11">
        <v>44562</v>
      </c>
      <c r="M11" s="11">
        <v>45657</v>
      </c>
    </row>
    <row r="12" spans="1:13" x14ac:dyDescent="0.2">
      <c r="A12" s="1" t="str">
        <f>A11</f>
        <v>Xi</v>
      </c>
      <c r="B12" s="7" t="s">
        <v>146</v>
      </c>
      <c r="C12" s="7">
        <f t="shared" ref="C12" si="17">C11</f>
        <v>470179</v>
      </c>
      <c r="D12" s="1" t="str">
        <f t="shared" ref="D12" si="18">D11</f>
        <v>da Vinci Xi Hot Shears (Monopolar Curved Scissors)</v>
      </c>
      <c r="E12" s="1" t="str">
        <f t="shared" ref="E12" si="19">E11</f>
        <v>da Vinci Xi 單極電燒剪刀</v>
      </c>
      <c r="F12" s="1" t="str">
        <f t="shared" ref="F12" si="20">F11</f>
        <v>支</v>
      </c>
      <c r="G12" s="1" t="str">
        <f t="shared" ref="G12" si="21">G11</f>
        <v>10次</v>
      </c>
      <c r="H12" s="7" t="s">
        <v>0</v>
      </c>
      <c r="I12" s="8" t="str">
        <f t="shared" si="0"/>
        <v>034728</v>
      </c>
      <c r="J12" s="8" t="s">
        <v>160</v>
      </c>
      <c r="K12" s="8" t="s">
        <v>239</v>
      </c>
      <c r="L12" s="11">
        <v>44562</v>
      </c>
      <c r="M12" s="11">
        <v>45657</v>
      </c>
    </row>
    <row r="13" spans="1:13" x14ac:dyDescent="0.2">
      <c r="A13" s="1" t="s">
        <v>7</v>
      </c>
      <c r="B13" s="7" t="s">
        <v>146</v>
      </c>
      <c r="C13" s="7">
        <v>470183</v>
      </c>
      <c r="D13" s="1" t="s">
        <v>118</v>
      </c>
      <c r="E13" s="1" t="s">
        <v>117</v>
      </c>
      <c r="F13" s="1" t="s">
        <v>49</v>
      </c>
      <c r="G13" s="1" t="s">
        <v>71</v>
      </c>
      <c r="H13" s="7" t="s">
        <v>69</v>
      </c>
      <c r="I13" s="8" t="str">
        <f t="shared" si="0"/>
        <v>028222</v>
      </c>
      <c r="J13" s="8" t="s">
        <v>161</v>
      </c>
      <c r="K13" s="8" t="s">
        <v>239</v>
      </c>
      <c r="L13" s="11">
        <v>44562</v>
      </c>
      <c r="M13" s="11">
        <v>45657</v>
      </c>
    </row>
    <row r="14" spans="1:13" x14ac:dyDescent="0.2">
      <c r="A14" s="1" t="str">
        <f>A13</f>
        <v>Xi</v>
      </c>
      <c r="B14" s="7" t="s">
        <v>146</v>
      </c>
      <c r="C14" s="7">
        <f t="shared" ref="C14" si="22">C13</f>
        <v>470183</v>
      </c>
      <c r="D14" s="1" t="str">
        <f t="shared" ref="D14" si="23">D13</f>
        <v>da Vinci Xi Permanent Cautery Hook</v>
      </c>
      <c r="E14" s="1" t="str">
        <f t="shared" ref="E14" si="24">E13</f>
        <v>da Vinci Xi 鉤子電燒</v>
      </c>
      <c r="F14" s="1" t="str">
        <f t="shared" ref="F14" si="25">F13</f>
        <v>支</v>
      </c>
      <c r="G14" s="1" t="str">
        <f t="shared" ref="G14" si="26">G13</f>
        <v>10次</v>
      </c>
      <c r="H14" s="7" t="s">
        <v>0</v>
      </c>
      <c r="I14" s="8" t="str">
        <f t="shared" si="0"/>
        <v>034728</v>
      </c>
      <c r="J14" s="8" t="s">
        <v>162</v>
      </c>
      <c r="K14" s="8" t="s">
        <v>239</v>
      </c>
      <c r="L14" s="11">
        <v>44562</v>
      </c>
      <c r="M14" s="11">
        <v>45657</v>
      </c>
    </row>
    <row r="15" spans="1:13" x14ac:dyDescent="0.2">
      <c r="A15" s="1" t="s">
        <v>7</v>
      </c>
      <c r="B15" s="7" t="s">
        <v>146</v>
      </c>
      <c r="C15" s="7">
        <v>470184</v>
      </c>
      <c r="D15" s="1" t="s">
        <v>116</v>
      </c>
      <c r="E15" s="1" t="s">
        <v>115</v>
      </c>
      <c r="F15" s="1" t="s">
        <v>49</v>
      </c>
      <c r="G15" s="1" t="s">
        <v>71</v>
      </c>
      <c r="H15" s="7" t="s">
        <v>69</v>
      </c>
      <c r="I15" s="8" t="str">
        <f t="shared" si="0"/>
        <v>028222</v>
      </c>
      <c r="J15" s="8" t="s">
        <v>163</v>
      </c>
      <c r="K15" s="8" t="s">
        <v>239</v>
      </c>
      <c r="L15" s="11">
        <v>44562</v>
      </c>
      <c r="M15" s="11">
        <v>45657</v>
      </c>
    </row>
    <row r="16" spans="1:13" x14ac:dyDescent="0.2">
      <c r="A16" s="1" t="str">
        <f>A15</f>
        <v>Xi</v>
      </c>
      <c r="B16" s="7" t="s">
        <v>146</v>
      </c>
      <c r="C16" s="7">
        <f t="shared" ref="C16" si="27">C15</f>
        <v>470184</v>
      </c>
      <c r="D16" s="1" t="str">
        <f t="shared" ref="D16" si="28">D15</f>
        <v>da Vinci Xi Permanent Cautery Spatula</v>
      </c>
      <c r="E16" s="1" t="str">
        <f t="shared" ref="E16" si="29">E15</f>
        <v>da Vinci Xi 湯匙電燒</v>
      </c>
      <c r="F16" s="1" t="str">
        <f t="shared" ref="F16" si="30">F15</f>
        <v>支</v>
      </c>
      <c r="G16" s="1" t="str">
        <f t="shared" ref="G16" si="31">G15</f>
        <v>10次</v>
      </c>
      <c r="H16" s="7" t="s">
        <v>0</v>
      </c>
      <c r="I16" s="8" t="str">
        <f t="shared" si="0"/>
        <v>034728</v>
      </c>
      <c r="J16" s="8" t="s">
        <v>164</v>
      </c>
      <c r="K16" s="8" t="s">
        <v>239</v>
      </c>
      <c r="L16" s="11">
        <v>44562</v>
      </c>
      <c r="M16" s="11">
        <v>45657</v>
      </c>
    </row>
    <row r="17" spans="1:13" x14ac:dyDescent="0.2">
      <c r="A17" s="1" t="s">
        <v>7</v>
      </c>
      <c r="B17" s="7" t="s">
        <v>146</v>
      </c>
      <c r="C17" s="7">
        <v>470194</v>
      </c>
      <c r="D17" s="1" t="s">
        <v>114</v>
      </c>
      <c r="E17" s="1" t="s">
        <v>113</v>
      </c>
      <c r="F17" s="1" t="s">
        <v>49</v>
      </c>
      <c r="G17" s="1" t="s">
        <v>71</v>
      </c>
      <c r="H17" s="7" t="s">
        <v>69</v>
      </c>
      <c r="I17" s="8" t="str">
        <f t="shared" si="0"/>
        <v>028222</v>
      </c>
      <c r="J17" s="8" t="s">
        <v>165</v>
      </c>
      <c r="K17" s="8" t="s">
        <v>239</v>
      </c>
      <c r="L17" s="11">
        <v>44562</v>
      </c>
      <c r="M17" s="11">
        <v>45657</v>
      </c>
    </row>
    <row r="18" spans="1:13" x14ac:dyDescent="0.2">
      <c r="A18" s="1" t="str">
        <f>A17</f>
        <v>Xi</v>
      </c>
      <c r="B18" s="7" t="s">
        <v>146</v>
      </c>
      <c r="C18" s="7">
        <f t="shared" ref="C18" si="32">C17</f>
        <v>470194</v>
      </c>
      <c r="D18" s="1" t="str">
        <f t="shared" ref="D18" si="33">D17</f>
        <v>da Vinci Xi Mega Needle Driver</v>
      </c>
      <c r="E18" s="1" t="str">
        <f t="shared" ref="E18" si="34">E17</f>
        <v>da Vinci Xi 大型夾針器</v>
      </c>
      <c r="F18" s="1" t="str">
        <f t="shared" ref="F18" si="35">F17</f>
        <v>支</v>
      </c>
      <c r="G18" s="1" t="str">
        <f t="shared" ref="G18" si="36">G17</f>
        <v>10次</v>
      </c>
      <c r="H18" s="7" t="s">
        <v>0</v>
      </c>
      <c r="I18" s="8" t="str">
        <f t="shared" si="0"/>
        <v>034728</v>
      </c>
      <c r="J18" s="8" t="s">
        <v>166</v>
      </c>
      <c r="K18" s="8" t="s">
        <v>239</v>
      </c>
      <c r="L18" s="11">
        <v>44562</v>
      </c>
      <c r="M18" s="11">
        <v>45657</v>
      </c>
    </row>
    <row r="19" spans="1:13" x14ac:dyDescent="0.2">
      <c r="A19" s="1" t="s">
        <v>7</v>
      </c>
      <c r="B19" s="7" t="s">
        <v>146</v>
      </c>
      <c r="C19" s="7">
        <v>470207</v>
      </c>
      <c r="D19" s="1" t="s">
        <v>112</v>
      </c>
      <c r="E19" s="1" t="s">
        <v>111</v>
      </c>
      <c r="F19" s="1" t="s">
        <v>49</v>
      </c>
      <c r="G19" s="1" t="s">
        <v>71</v>
      </c>
      <c r="H19" s="7" t="s">
        <v>69</v>
      </c>
      <c r="I19" s="8" t="str">
        <f t="shared" si="0"/>
        <v>028222</v>
      </c>
      <c r="J19" s="8" t="s">
        <v>167</v>
      </c>
      <c r="K19" s="8" t="s">
        <v>239</v>
      </c>
      <c r="L19" s="11">
        <v>44562</v>
      </c>
      <c r="M19" s="11">
        <v>45657</v>
      </c>
    </row>
    <row r="20" spans="1:13" x14ac:dyDescent="0.2">
      <c r="A20" s="1" t="str">
        <f>A19</f>
        <v>Xi</v>
      </c>
      <c r="B20" s="7" t="s">
        <v>146</v>
      </c>
      <c r="C20" s="7">
        <f t="shared" ref="C20" si="37">C19</f>
        <v>470207</v>
      </c>
      <c r="D20" s="1" t="str">
        <f t="shared" ref="D20" si="38">D19</f>
        <v>da Vinci Xi Tenaculum Forceps</v>
      </c>
      <c r="E20" s="1" t="str">
        <f t="shared" ref="E20" si="39">E19</f>
        <v>da Vinci Xi 子宮鉗</v>
      </c>
      <c r="F20" s="1" t="str">
        <f t="shared" ref="F20" si="40">F19</f>
        <v>支</v>
      </c>
      <c r="G20" s="1" t="str">
        <f t="shared" ref="G20" si="41">G19</f>
        <v>10次</v>
      </c>
      <c r="H20" s="7" t="s">
        <v>0</v>
      </c>
      <c r="I20" s="8" t="str">
        <f t="shared" si="0"/>
        <v>034728</v>
      </c>
      <c r="J20" s="8" t="s">
        <v>168</v>
      </c>
      <c r="K20" s="8" t="s">
        <v>239</v>
      </c>
      <c r="L20" s="11">
        <v>44562</v>
      </c>
      <c r="M20" s="11">
        <v>45657</v>
      </c>
    </row>
    <row r="21" spans="1:13" x14ac:dyDescent="0.2">
      <c r="A21" s="1" t="s">
        <v>7</v>
      </c>
      <c r="B21" s="7" t="s">
        <v>146</v>
      </c>
      <c r="C21" s="7">
        <v>470230</v>
      </c>
      <c r="D21" s="1" t="s">
        <v>110</v>
      </c>
      <c r="E21" s="1" t="s">
        <v>109</v>
      </c>
      <c r="F21" s="1" t="s">
        <v>49</v>
      </c>
      <c r="G21" s="1" t="s">
        <v>70</v>
      </c>
      <c r="H21" s="7" t="s">
        <v>69</v>
      </c>
      <c r="I21" s="8" t="str">
        <f t="shared" si="0"/>
        <v>028222</v>
      </c>
      <c r="J21" s="8" t="s">
        <v>169</v>
      </c>
      <c r="K21" s="8" t="s">
        <v>239</v>
      </c>
      <c r="L21" s="11">
        <v>44562</v>
      </c>
      <c r="M21" s="11">
        <v>45657</v>
      </c>
    </row>
    <row r="22" spans="1:13" x14ac:dyDescent="0.2">
      <c r="A22" s="1" t="str">
        <f>A21</f>
        <v>Xi</v>
      </c>
      <c r="B22" s="7" t="s">
        <v>146</v>
      </c>
      <c r="C22" s="7">
        <f t="shared" ref="C22" si="42">C21</f>
        <v>470230</v>
      </c>
      <c r="D22" s="1" t="str">
        <f t="shared" ref="D22" si="43">D21</f>
        <v>da Vinci Xi Hem-o-lok Large Clip Applier</v>
      </c>
      <c r="E22" s="1" t="str">
        <f t="shared" ref="E22" si="44">E21</f>
        <v>da Vinci Xi 海默拉克血管夾鉗（大）</v>
      </c>
      <c r="F22" s="1" t="str">
        <f t="shared" ref="F22" si="45">F21</f>
        <v>支</v>
      </c>
      <c r="G22" s="1" t="str">
        <f t="shared" ref="G22" si="46">G21</f>
        <v>100次</v>
      </c>
      <c r="H22" s="7" t="s">
        <v>0</v>
      </c>
      <c r="I22" s="8" t="str">
        <f t="shared" si="0"/>
        <v>034728</v>
      </c>
      <c r="J22" s="8" t="s">
        <v>170</v>
      </c>
      <c r="K22" s="8" t="s">
        <v>239</v>
      </c>
      <c r="L22" s="11">
        <v>44562</v>
      </c>
      <c r="M22" s="11">
        <v>45657</v>
      </c>
    </row>
    <row r="23" spans="1:13" x14ac:dyDescent="0.2">
      <c r="A23" s="1" t="s">
        <v>7</v>
      </c>
      <c r="B23" s="7" t="s">
        <v>146</v>
      </c>
      <c r="C23" s="7">
        <v>470249</v>
      </c>
      <c r="D23" s="1" t="s">
        <v>108</v>
      </c>
      <c r="E23" s="1" t="s">
        <v>107</v>
      </c>
      <c r="F23" s="1" t="s">
        <v>49</v>
      </c>
      <c r="G23" s="1" t="s">
        <v>71</v>
      </c>
      <c r="H23" s="7" t="s">
        <v>69</v>
      </c>
      <c r="I23" s="8" t="str">
        <f t="shared" si="0"/>
        <v>028222</v>
      </c>
      <c r="J23" s="8" t="s">
        <v>171</v>
      </c>
      <c r="K23" s="8" t="s">
        <v>239</v>
      </c>
      <c r="L23" s="11">
        <v>44562</v>
      </c>
      <c r="M23" s="11">
        <v>45657</v>
      </c>
    </row>
    <row r="24" spans="1:13" x14ac:dyDescent="0.2">
      <c r="A24" s="1" t="str">
        <f>A23</f>
        <v>Xi</v>
      </c>
      <c r="B24" s="7" t="s">
        <v>146</v>
      </c>
      <c r="C24" s="7">
        <f t="shared" ref="C24" si="47">C23</f>
        <v>470249</v>
      </c>
      <c r="D24" s="1" t="str">
        <f t="shared" ref="D24" si="48">D23</f>
        <v>da Vinci Xi Dual Blade Retractor</v>
      </c>
      <c r="E24" s="1" t="str">
        <f t="shared" ref="E24" si="49">E23</f>
        <v>da Vinci Xi 雙刃型牽引器</v>
      </c>
      <c r="F24" s="1" t="str">
        <f t="shared" ref="F24" si="50">F23</f>
        <v>支</v>
      </c>
      <c r="G24" s="1" t="str">
        <f t="shared" ref="G24" si="51">G23</f>
        <v>10次</v>
      </c>
      <c r="H24" s="7" t="s">
        <v>0</v>
      </c>
      <c r="I24" s="8" t="str">
        <f t="shared" si="0"/>
        <v>034728</v>
      </c>
      <c r="J24" s="8" t="s">
        <v>172</v>
      </c>
      <c r="K24" s="8" t="s">
        <v>239</v>
      </c>
      <c r="L24" s="11">
        <v>44562</v>
      </c>
      <c r="M24" s="11">
        <v>45657</v>
      </c>
    </row>
    <row r="25" spans="1:13" x14ac:dyDescent="0.2">
      <c r="A25" s="1" t="s">
        <v>7</v>
      </c>
      <c r="B25" s="7" t="s">
        <v>146</v>
      </c>
      <c r="C25" s="7">
        <v>470318</v>
      </c>
      <c r="D25" s="1" t="s">
        <v>106</v>
      </c>
      <c r="E25" s="1" t="s">
        <v>105</v>
      </c>
      <c r="F25" s="1" t="s">
        <v>49</v>
      </c>
      <c r="G25" s="1" t="s">
        <v>71</v>
      </c>
      <c r="H25" s="7" t="s">
        <v>69</v>
      </c>
      <c r="I25" s="8" t="str">
        <f t="shared" si="0"/>
        <v>028222</v>
      </c>
      <c r="J25" s="8" t="s">
        <v>173</v>
      </c>
      <c r="K25" s="8" t="s">
        <v>239</v>
      </c>
      <c r="L25" s="11">
        <v>44562</v>
      </c>
      <c r="M25" s="11">
        <v>45657</v>
      </c>
    </row>
    <row r="26" spans="1:13" x14ac:dyDescent="0.2">
      <c r="A26" s="1" t="str">
        <f>A25</f>
        <v>Xi</v>
      </c>
      <c r="B26" s="7" t="s">
        <v>146</v>
      </c>
      <c r="C26" s="7">
        <f t="shared" ref="C26" si="52">C25</f>
        <v>470318</v>
      </c>
      <c r="D26" s="1" t="str">
        <f t="shared" ref="D26" si="53">D25</f>
        <v>da Vinci Xi Small Graptor (Grasping Retractor)</v>
      </c>
      <c r="E26" s="1" t="str">
        <f t="shared" ref="E26" si="54">E25</f>
        <v>da Vinci Xi 短型抓取型牽引器</v>
      </c>
      <c r="F26" s="1" t="str">
        <f t="shared" ref="F26" si="55">F25</f>
        <v>支</v>
      </c>
      <c r="G26" s="1" t="str">
        <f t="shared" ref="G26" si="56">G25</f>
        <v>10次</v>
      </c>
      <c r="H26" s="7" t="s">
        <v>0</v>
      </c>
      <c r="I26" s="8" t="str">
        <f t="shared" si="0"/>
        <v>034728</v>
      </c>
      <c r="J26" s="8" t="s">
        <v>174</v>
      </c>
      <c r="K26" s="8" t="s">
        <v>239</v>
      </c>
      <c r="L26" s="11">
        <v>44562</v>
      </c>
      <c r="M26" s="11">
        <v>45657</v>
      </c>
    </row>
    <row r="27" spans="1:13" x14ac:dyDescent="0.2">
      <c r="A27" s="1" t="s">
        <v>7</v>
      </c>
      <c r="B27" s="7" t="s">
        <v>146</v>
      </c>
      <c r="C27" s="7">
        <v>470327</v>
      </c>
      <c r="D27" s="1" t="s">
        <v>104</v>
      </c>
      <c r="E27" s="1" t="s">
        <v>103</v>
      </c>
      <c r="F27" s="1" t="s">
        <v>49</v>
      </c>
      <c r="G27" s="1" t="s">
        <v>70</v>
      </c>
      <c r="H27" s="7" t="s">
        <v>69</v>
      </c>
      <c r="I27" s="8" t="str">
        <f t="shared" si="0"/>
        <v>028222</v>
      </c>
      <c r="J27" s="8" t="s">
        <v>175</v>
      </c>
      <c r="K27" s="8" t="s">
        <v>239</v>
      </c>
      <c r="L27" s="11">
        <v>44562</v>
      </c>
      <c r="M27" s="11">
        <v>45657</v>
      </c>
    </row>
    <row r="28" spans="1:13" x14ac:dyDescent="0.2">
      <c r="A28" s="1" t="str">
        <f>A27</f>
        <v>Xi</v>
      </c>
      <c r="B28" s="7" t="s">
        <v>146</v>
      </c>
      <c r="C28" s="7">
        <f t="shared" ref="C28" si="57">C27</f>
        <v>470327</v>
      </c>
      <c r="D28" s="1" t="str">
        <f t="shared" ref="D28" si="58">D27</f>
        <v>da Vinci Xi Hem-o-lok Medium-Large Clip Applier</v>
      </c>
      <c r="E28" s="1" t="str">
        <f t="shared" ref="E28" si="59">E27</f>
        <v>da Vinci Xi 海默拉克血管夾鉗（中）</v>
      </c>
      <c r="F28" s="1" t="str">
        <f t="shared" ref="F28" si="60">F27</f>
        <v>支</v>
      </c>
      <c r="G28" s="1" t="str">
        <f t="shared" ref="G28" si="61">G27</f>
        <v>100次</v>
      </c>
      <c r="H28" s="7" t="s">
        <v>0</v>
      </c>
      <c r="I28" s="8" t="str">
        <f t="shared" si="0"/>
        <v>034728</v>
      </c>
      <c r="J28" s="8" t="s">
        <v>176</v>
      </c>
      <c r="K28" s="8" t="s">
        <v>239</v>
      </c>
      <c r="L28" s="11">
        <v>44562</v>
      </c>
      <c r="M28" s="11">
        <v>45657</v>
      </c>
    </row>
    <row r="29" spans="1:13" x14ac:dyDescent="0.2">
      <c r="A29" s="7" t="s">
        <v>7</v>
      </c>
      <c r="B29" s="7" t="s">
        <v>146</v>
      </c>
      <c r="C29" s="7">
        <v>470341</v>
      </c>
      <c r="D29" s="7" t="s">
        <v>102</v>
      </c>
      <c r="E29" s="7" t="s">
        <v>101</v>
      </c>
      <c r="F29" s="7" t="s">
        <v>3</v>
      </c>
      <c r="G29" s="7" t="s">
        <v>100</v>
      </c>
      <c r="H29" s="7" t="s">
        <v>99</v>
      </c>
      <c r="I29" s="8" t="str">
        <f t="shared" si="0"/>
        <v>020435</v>
      </c>
      <c r="J29" s="8" t="s">
        <v>177</v>
      </c>
      <c r="K29" s="8" t="s">
        <v>239</v>
      </c>
      <c r="L29" s="11">
        <v>44562</v>
      </c>
      <c r="M29" s="11">
        <v>45657</v>
      </c>
    </row>
    <row r="30" spans="1:13" x14ac:dyDescent="0.2">
      <c r="A30" s="1" t="s">
        <v>7</v>
      </c>
      <c r="B30" s="7" t="s">
        <v>146</v>
      </c>
      <c r="C30" s="7">
        <v>470347</v>
      </c>
      <c r="D30" s="1" t="s">
        <v>98</v>
      </c>
      <c r="E30" s="1" t="s">
        <v>97</v>
      </c>
      <c r="F30" s="1" t="s">
        <v>49</v>
      </c>
      <c r="G30" s="1" t="s">
        <v>71</v>
      </c>
      <c r="H30" s="7" t="s">
        <v>69</v>
      </c>
      <c r="I30" s="8" t="str">
        <f t="shared" si="0"/>
        <v>028222</v>
      </c>
      <c r="J30" s="8" t="s">
        <v>178</v>
      </c>
      <c r="K30" s="8" t="s">
        <v>239</v>
      </c>
      <c r="L30" s="11">
        <v>44562</v>
      </c>
      <c r="M30" s="11">
        <v>45657</v>
      </c>
    </row>
    <row r="31" spans="1:13" x14ac:dyDescent="0.2">
      <c r="A31" s="1" t="str">
        <f>A30</f>
        <v>Xi</v>
      </c>
      <c r="B31" s="7" t="s">
        <v>146</v>
      </c>
      <c r="C31" s="7">
        <f t="shared" ref="C31" si="62">C30</f>
        <v>470347</v>
      </c>
      <c r="D31" s="1" t="str">
        <f t="shared" ref="D31" si="63">D30</f>
        <v>da Vinci Xi Tip-Up Fenestrated Grasper</v>
      </c>
      <c r="E31" s="1" t="str">
        <f t="shared" ref="E31" si="64">E30</f>
        <v>da Vinci Xi 吻端向上有孔型抓取鉗</v>
      </c>
      <c r="F31" s="1" t="str">
        <f t="shared" ref="F31" si="65">F30</f>
        <v>支</v>
      </c>
      <c r="G31" s="1" t="str">
        <f t="shared" ref="G31" si="66">G30</f>
        <v>10次</v>
      </c>
      <c r="H31" s="7" t="s">
        <v>0</v>
      </c>
      <c r="I31" s="8" t="str">
        <f t="shared" si="0"/>
        <v>034728</v>
      </c>
      <c r="J31" s="8" t="s">
        <v>179</v>
      </c>
      <c r="K31" s="8" t="s">
        <v>239</v>
      </c>
      <c r="L31" s="11">
        <v>44562</v>
      </c>
      <c r="M31" s="11">
        <v>45657</v>
      </c>
    </row>
    <row r="32" spans="1:13" x14ac:dyDescent="0.2">
      <c r="A32" s="1" t="s">
        <v>7</v>
      </c>
      <c r="B32" s="7" t="s">
        <v>146</v>
      </c>
      <c r="C32" s="7">
        <v>470359</v>
      </c>
      <c r="D32" s="1" t="s">
        <v>96</v>
      </c>
      <c r="E32" s="1" t="s">
        <v>95</v>
      </c>
      <c r="F32" s="1" t="s">
        <v>3</v>
      </c>
      <c r="G32" s="1" t="s">
        <v>83</v>
      </c>
      <c r="H32" s="7" t="s">
        <v>69</v>
      </c>
      <c r="I32" s="8" t="str">
        <f t="shared" si="0"/>
        <v>028222</v>
      </c>
      <c r="J32" s="8" t="s">
        <v>180</v>
      </c>
      <c r="K32" s="8" t="s">
        <v>239</v>
      </c>
      <c r="L32" s="11">
        <v>44562</v>
      </c>
      <c r="M32" s="11">
        <v>45657</v>
      </c>
    </row>
    <row r="33" spans="1:13" x14ac:dyDescent="0.2">
      <c r="A33" s="1" t="str">
        <f>A32</f>
        <v>Xi</v>
      </c>
      <c r="B33" s="7" t="s">
        <v>146</v>
      </c>
      <c r="C33" s="7">
        <f t="shared" ref="C33" si="67">C32</f>
        <v>470359</v>
      </c>
      <c r="D33" s="1" t="str">
        <f t="shared" ref="D33" si="68">D32</f>
        <v>da Vinci Xi 8mm Bladeless Obturator (Optical)</v>
      </c>
      <c r="E33" s="1" t="str">
        <f t="shared" ref="E33" si="69">E32</f>
        <v>da Vinci Xi 8 mm無刀片穿刺針(可視型)</v>
      </c>
      <c r="F33" s="1" t="str">
        <f t="shared" ref="F33" si="70">F32</f>
        <v>盒</v>
      </c>
      <c r="G33" s="1" t="str">
        <f t="shared" ref="G33" si="71">G32</f>
        <v>6個</v>
      </c>
      <c r="H33" s="7" t="s">
        <v>0</v>
      </c>
      <c r="I33" s="8" t="str">
        <f t="shared" si="0"/>
        <v>034728</v>
      </c>
      <c r="J33" s="8" t="s">
        <v>181</v>
      </c>
      <c r="K33" s="8" t="s">
        <v>239</v>
      </c>
      <c r="L33" s="11">
        <v>44562</v>
      </c>
      <c r="M33" s="11">
        <v>45657</v>
      </c>
    </row>
    <row r="34" spans="1:13" x14ac:dyDescent="0.2">
      <c r="A34" s="7" t="s">
        <v>7</v>
      </c>
      <c r="B34" s="7" t="s">
        <v>146</v>
      </c>
      <c r="C34" s="7">
        <v>470361</v>
      </c>
      <c r="D34" s="7" t="s">
        <v>94</v>
      </c>
      <c r="E34" s="7" t="s">
        <v>93</v>
      </c>
      <c r="F34" s="7" t="s">
        <v>3</v>
      </c>
      <c r="G34" s="7" t="s">
        <v>86</v>
      </c>
      <c r="H34" s="7" t="s">
        <v>44</v>
      </c>
      <c r="I34" s="8" t="str">
        <f t="shared" ref="I34:I65" si="72">MID(H34,FIND("第",H34)+1,FIND("號",H34)-1-FIND("第",H34))</f>
        <v>028057</v>
      </c>
      <c r="J34" s="8" t="s">
        <v>182</v>
      </c>
      <c r="K34" s="8" t="s">
        <v>239</v>
      </c>
      <c r="L34" s="11">
        <v>44562</v>
      </c>
      <c r="M34" s="11">
        <v>45657</v>
      </c>
    </row>
    <row r="35" spans="1:13" x14ac:dyDescent="0.2">
      <c r="A35" s="7" t="s">
        <v>7</v>
      </c>
      <c r="B35" s="7" t="s">
        <v>146</v>
      </c>
      <c r="C35" s="7">
        <v>470375</v>
      </c>
      <c r="D35" s="7" t="s">
        <v>92</v>
      </c>
      <c r="E35" s="7" t="s">
        <v>91</v>
      </c>
      <c r="F35" s="7" t="s">
        <v>3</v>
      </c>
      <c r="G35" s="7" t="s">
        <v>73</v>
      </c>
      <c r="H35" s="7" t="s">
        <v>72</v>
      </c>
      <c r="I35" s="8" t="str">
        <f t="shared" si="72"/>
        <v>028205</v>
      </c>
      <c r="J35" s="8" t="s">
        <v>183</v>
      </c>
      <c r="K35" s="8" t="s">
        <v>239</v>
      </c>
      <c r="L35" s="11">
        <v>44562</v>
      </c>
      <c r="M35" s="11">
        <v>45657</v>
      </c>
    </row>
    <row r="36" spans="1:13" x14ac:dyDescent="0.2">
      <c r="A36" s="7" t="s">
        <v>7</v>
      </c>
      <c r="B36" s="7" t="s">
        <v>146</v>
      </c>
      <c r="C36" s="7">
        <v>470376</v>
      </c>
      <c r="D36" s="7" t="s">
        <v>90</v>
      </c>
      <c r="E36" s="7" t="s">
        <v>89</v>
      </c>
      <c r="F36" s="7" t="s">
        <v>3</v>
      </c>
      <c r="G36" s="7" t="s">
        <v>73</v>
      </c>
      <c r="H36" s="7" t="s">
        <v>72</v>
      </c>
      <c r="I36" s="8" t="str">
        <f t="shared" si="72"/>
        <v>028205</v>
      </c>
      <c r="J36" s="8" t="s">
        <v>184</v>
      </c>
      <c r="K36" s="8" t="s">
        <v>239</v>
      </c>
      <c r="L36" s="11">
        <v>44562</v>
      </c>
      <c r="M36" s="11">
        <v>45657</v>
      </c>
    </row>
    <row r="37" spans="1:13" x14ac:dyDescent="0.2">
      <c r="A37" s="7" t="s">
        <v>7</v>
      </c>
      <c r="B37" s="7" t="s">
        <v>146</v>
      </c>
      <c r="C37" s="7">
        <v>470380</v>
      </c>
      <c r="D37" s="7" t="s">
        <v>88</v>
      </c>
      <c r="E37" s="7" t="s">
        <v>87</v>
      </c>
      <c r="F37" s="7" t="s">
        <v>3</v>
      </c>
      <c r="G37" s="7" t="s">
        <v>86</v>
      </c>
      <c r="H37" s="7" t="s">
        <v>82</v>
      </c>
      <c r="I37" s="8" t="str">
        <f t="shared" si="72"/>
        <v>027815</v>
      </c>
      <c r="J37" s="8" t="s">
        <v>185</v>
      </c>
      <c r="K37" s="8" t="s">
        <v>239</v>
      </c>
      <c r="L37" s="11">
        <v>44562</v>
      </c>
      <c r="M37" s="11">
        <v>45657</v>
      </c>
    </row>
    <row r="38" spans="1:13" x14ac:dyDescent="0.2">
      <c r="A38" s="1" t="s">
        <v>7</v>
      </c>
      <c r="B38" s="7" t="s">
        <v>146</v>
      </c>
      <c r="C38" s="7">
        <v>470381</v>
      </c>
      <c r="D38" s="1" t="s">
        <v>85</v>
      </c>
      <c r="E38" s="1" t="s">
        <v>84</v>
      </c>
      <c r="F38" s="1" t="s">
        <v>3</v>
      </c>
      <c r="G38" s="1" t="s">
        <v>83</v>
      </c>
      <c r="H38" s="7" t="s">
        <v>82</v>
      </c>
      <c r="I38" s="8" t="str">
        <f t="shared" si="72"/>
        <v>027815</v>
      </c>
      <c r="J38" s="8" t="s">
        <v>186</v>
      </c>
      <c r="K38" s="8" t="s">
        <v>239</v>
      </c>
      <c r="L38" s="11">
        <v>44562</v>
      </c>
      <c r="M38" s="11">
        <v>45657</v>
      </c>
    </row>
    <row r="39" spans="1:13" x14ac:dyDescent="0.2">
      <c r="A39" s="1" t="str">
        <f>A38</f>
        <v>Xi</v>
      </c>
      <c r="B39" s="7" t="s">
        <v>146</v>
      </c>
      <c r="C39" s="7">
        <f t="shared" ref="C39" si="73">C38</f>
        <v>470381</v>
      </c>
      <c r="D39" s="1" t="str">
        <f t="shared" ref="D39" si="74">D38</f>
        <v>da Vinci Xi EndoWrist 12 - 8 mm Cannula Reducer</v>
      </c>
      <c r="E39" s="1" t="str">
        <f t="shared" ref="E39" si="75">E38</f>
        <v>da Vinci Xi 微腕型 12 mm - 8 mm 管徑縮減套管</v>
      </c>
      <c r="F39" s="1" t="str">
        <f t="shared" ref="F39" si="76">F38</f>
        <v>盒</v>
      </c>
      <c r="G39" s="1" t="str">
        <f t="shared" ref="G39" si="77">G38</f>
        <v>6個</v>
      </c>
      <c r="H39" s="7" t="s">
        <v>0</v>
      </c>
      <c r="I39" s="8" t="str">
        <f t="shared" si="72"/>
        <v>034728</v>
      </c>
      <c r="J39" s="8" t="s">
        <v>187</v>
      </c>
      <c r="K39" s="8" t="s">
        <v>239</v>
      </c>
      <c r="L39" s="11">
        <v>44562</v>
      </c>
      <c r="M39" s="11">
        <v>45657</v>
      </c>
    </row>
    <row r="40" spans="1:13" x14ac:dyDescent="0.2">
      <c r="A40" s="7" t="s">
        <v>7</v>
      </c>
      <c r="B40" s="7" t="s">
        <v>146</v>
      </c>
      <c r="C40" s="7">
        <v>470383</v>
      </c>
      <c r="D40" s="7" t="s">
        <v>81</v>
      </c>
      <c r="E40" s="7" t="s">
        <v>80</v>
      </c>
      <c r="F40" s="7" t="s">
        <v>3</v>
      </c>
      <c r="G40" s="7" t="s">
        <v>76</v>
      </c>
      <c r="H40" s="7" t="s">
        <v>144</v>
      </c>
      <c r="I40" s="8" t="str">
        <f t="shared" si="72"/>
        <v>014244</v>
      </c>
      <c r="J40" s="8" t="s">
        <v>188</v>
      </c>
      <c r="K40" s="8" t="s">
        <v>239</v>
      </c>
      <c r="L40" s="11">
        <v>44562</v>
      </c>
      <c r="M40" s="11">
        <v>45657</v>
      </c>
    </row>
    <row r="41" spans="1:13" x14ac:dyDescent="0.2">
      <c r="A41" s="7" t="s">
        <v>79</v>
      </c>
      <c r="B41" s="7" t="s">
        <v>146</v>
      </c>
      <c r="C41" s="7">
        <v>470384</v>
      </c>
      <c r="D41" s="7" t="s">
        <v>78</v>
      </c>
      <c r="E41" s="7" t="s">
        <v>77</v>
      </c>
      <c r="F41" s="7" t="s">
        <v>3</v>
      </c>
      <c r="G41" s="7" t="s">
        <v>76</v>
      </c>
      <c r="H41" s="7" t="s">
        <v>144</v>
      </c>
      <c r="I41" s="8" t="str">
        <f t="shared" si="72"/>
        <v>014244</v>
      </c>
      <c r="J41" s="8" t="s">
        <v>189</v>
      </c>
      <c r="K41" s="8" t="s">
        <v>239</v>
      </c>
      <c r="L41" s="11">
        <v>44562</v>
      </c>
      <c r="M41" s="11">
        <v>45657</v>
      </c>
    </row>
    <row r="42" spans="1:13" x14ac:dyDescent="0.2">
      <c r="A42" s="7" t="s">
        <v>7</v>
      </c>
      <c r="B42" s="7" t="s">
        <v>146</v>
      </c>
      <c r="C42" s="7">
        <v>470395</v>
      </c>
      <c r="D42" s="7" t="s">
        <v>75</v>
      </c>
      <c r="E42" s="7" t="s">
        <v>74</v>
      </c>
      <c r="F42" s="7" t="s">
        <v>3</v>
      </c>
      <c r="G42" s="7" t="s">
        <v>73</v>
      </c>
      <c r="H42" s="7" t="s">
        <v>72</v>
      </c>
      <c r="I42" s="8" t="str">
        <f t="shared" si="72"/>
        <v>028205</v>
      </c>
      <c r="J42" s="8" t="s">
        <v>190</v>
      </c>
      <c r="K42" s="8" t="s">
        <v>239</v>
      </c>
      <c r="L42" s="11">
        <v>44562</v>
      </c>
      <c r="M42" s="11">
        <v>45657</v>
      </c>
    </row>
    <row r="43" spans="1:13" x14ac:dyDescent="0.2">
      <c r="A43" s="7" t="s">
        <v>7</v>
      </c>
      <c r="B43" s="7" t="s">
        <v>146</v>
      </c>
      <c r="C43" s="7">
        <v>471006</v>
      </c>
      <c r="D43" s="7" t="s">
        <v>68</v>
      </c>
      <c r="E43" s="7" t="s">
        <v>67</v>
      </c>
      <c r="F43" s="7" t="s">
        <v>49</v>
      </c>
      <c r="G43" s="7" t="s">
        <v>55</v>
      </c>
      <c r="H43" s="7" t="s">
        <v>47</v>
      </c>
      <c r="I43" s="8" t="str">
        <f t="shared" si="72"/>
        <v>034574</v>
      </c>
      <c r="J43" s="8" t="s">
        <v>191</v>
      </c>
      <c r="K43" s="8" t="s">
        <v>239</v>
      </c>
      <c r="L43" s="11">
        <v>44562</v>
      </c>
      <c r="M43" s="11">
        <v>45657</v>
      </c>
    </row>
    <row r="44" spans="1:13" x14ac:dyDescent="0.2">
      <c r="A44" s="7" t="s">
        <v>7</v>
      </c>
      <c r="B44" s="7" t="s">
        <v>146</v>
      </c>
      <c r="C44" s="7">
        <v>471049</v>
      </c>
      <c r="D44" s="7" t="s">
        <v>66</v>
      </c>
      <c r="E44" s="7" t="s">
        <v>65</v>
      </c>
      <c r="F44" s="7" t="s">
        <v>49</v>
      </c>
      <c r="G44" s="7" t="s">
        <v>60</v>
      </c>
      <c r="H44" s="7" t="s">
        <v>47</v>
      </c>
      <c r="I44" s="8" t="str">
        <f t="shared" si="72"/>
        <v>034574</v>
      </c>
      <c r="J44" s="8" t="s">
        <v>192</v>
      </c>
      <c r="K44" s="8" t="s">
        <v>239</v>
      </c>
      <c r="L44" s="11">
        <v>44562</v>
      </c>
      <c r="M44" s="11">
        <v>45657</v>
      </c>
    </row>
    <row r="45" spans="1:13" x14ac:dyDescent="0.2">
      <c r="A45" s="7" t="s">
        <v>7</v>
      </c>
      <c r="B45" s="7" t="s">
        <v>146</v>
      </c>
      <c r="C45" s="7">
        <v>471093</v>
      </c>
      <c r="D45" s="7" t="s">
        <v>64</v>
      </c>
      <c r="E45" s="7" t="s">
        <v>63</v>
      </c>
      <c r="F45" s="7" t="s">
        <v>49</v>
      </c>
      <c r="G45" s="7" t="s">
        <v>60</v>
      </c>
      <c r="H45" s="7" t="s">
        <v>47</v>
      </c>
      <c r="I45" s="8" t="str">
        <f t="shared" si="72"/>
        <v>034574</v>
      </c>
      <c r="J45" s="8" t="s">
        <v>193</v>
      </c>
      <c r="K45" s="8" t="s">
        <v>239</v>
      </c>
      <c r="L45" s="11">
        <v>44562</v>
      </c>
      <c r="M45" s="11">
        <v>45657</v>
      </c>
    </row>
    <row r="46" spans="1:13" x14ac:dyDescent="0.2">
      <c r="A46" s="7" t="s">
        <v>7</v>
      </c>
      <c r="B46" s="7" t="s">
        <v>146</v>
      </c>
      <c r="C46" s="7">
        <v>471172</v>
      </c>
      <c r="D46" s="7" t="s">
        <v>62</v>
      </c>
      <c r="E46" s="7" t="s">
        <v>61</v>
      </c>
      <c r="F46" s="7" t="s">
        <v>49</v>
      </c>
      <c r="G46" s="7" t="s">
        <v>52</v>
      </c>
      <c r="H46" s="7" t="s">
        <v>47</v>
      </c>
      <c r="I46" s="8" t="str">
        <f t="shared" si="72"/>
        <v>034574</v>
      </c>
      <c r="J46" s="8" t="s">
        <v>194</v>
      </c>
      <c r="K46" s="8" t="s">
        <v>239</v>
      </c>
      <c r="L46" s="11">
        <v>44562</v>
      </c>
      <c r="M46" s="11">
        <v>45657</v>
      </c>
    </row>
    <row r="47" spans="1:13" x14ac:dyDescent="0.2">
      <c r="A47" s="7" t="s">
        <v>7</v>
      </c>
      <c r="B47" s="7" t="s">
        <v>146</v>
      </c>
      <c r="C47" s="7">
        <v>471205</v>
      </c>
      <c r="D47" s="7" t="s">
        <v>59</v>
      </c>
      <c r="E47" s="7" t="s">
        <v>58</v>
      </c>
      <c r="F47" s="7" t="s">
        <v>49</v>
      </c>
      <c r="G47" s="7" t="s">
        <v>52</v>
      </c>
      <c r="H47" s="7" t="s">
        <v>47</v>
      </c>
      <c r="I47" s="8" t="str">
        <f t="shared" si="72"/>
        <v>034574</v>
      </c>
      <c r="J47" s="8" t="s">
        <v>195</v>
      </c>
      <c r="K47" s="8" t="s">
        <v>239</v>
      </c>
      <c r="L47" s="11">
        <v>44562</v>
      </c>
      <c r="M47" s="11">
        <v>45657</v>
      </c>
    </row>
    <row r="48" spans="1:13" x14ac:dyDescent="0.2">
      <c r="A48" s="7" t="s">
        <v>7</v>
      </c>
      <c r="B48" s="7" t="s">
        <v>146</v>
      </c>
      <c r="C48" s="7">
        <v>471296</v>
      </c>
      <c r="D48" s="7" t="s">
        <v>57</v>
      </c>
      <c r="E48" s="7" t="s">
        <v>56</v>
      </c>
      <c r="F48" s="7" t="s">
        <v>49</v>
      </c>
      <c r="G48" s="7" t="s">
        <v>55</v>
      </c>
      <c r="H48" s="7" t="s">
        <v>47</v>
      </c>
      <c r="I48" s="8" t="str">
        <f t="shared" si="72"/>
        <v>034574</v>
      </c>
      <c r="J48" s="8" t="s">
        <v>196</v>
      </c>
      <c r="K48" s="8" t="s">
        <v>239</v>
      </c>
      <c r="L48" s="11">
        <v>44562</v>
      </c>
      <c r="M48" s="11">
        <v>45657</v>
      </c>
    </row>
    <row r="49" spans="1:13" x14ac:dyDescent="0.2">
      <c r="A49" s="7" t="s">
        <v>7</v>
      </c>
      <c r="B49" s="7" t="s">
        <v>146</v>
      </c>
      <c r="C49" s="7">
        <v>471344</v>
      </c>
      <c r="D49" s="7" t="s">
        <v>54</v>
      </c>
      <c r="E49" s="7" t="s">
        <v>53</v>
      </c>
      <c r="F49" s="7" t="s">
        <v>49</v>
      </c>
      <c r="G49" s="7" t="s">
        <v>52</v>
      </c>
      <c r="H49" s="7" t="s">
        <v>47</v>
      </c>
      <c r="I49" s="8" t="str">
        <f t="shared" si="72"/>
        <v>034574</v>
      </c>
      <c r="J49" s="8" t="s">
        <v>197</v>
      </c>
      <c r="K49" s="8" t="s">
        <v>239</v>
      </c>
      <c r="L49" s="11">
        <v>44562</v>
      </c>
      <c r="M49" s="11">
        <v>45657</v>
      </c>
    </row>
    <row r="50" spans="1:13" x14ac:dyDescent="0.2">
      <c r="A50" s="7" t="s">
        <v>7</v>
      </c>
      <c r="B50" s="7" t="s">
        <v>146</v>
      </c>
      <c r="C50" s="7">
        <v>471405</v>
      </c>
      <c r="D50" s="7" t="s">
        <v>51</v>
      </c>
      <c r="E50" s="7" t="s">
        <v>50</v>
      </c>
      <c r="F50" s="7" t="s">
        <v>49</v>
      </c>
      <c r="G50" s="7" t="s">
        <v>48</v>
      </c>
      <c r="H50" s="7" t="s">
        <v>47</v>
      </c>
      <c r="I50" s="8" t="str">
        <f t="shared" si="72"/>
        <v>034574</v>
      </c>
      <c r="J50" s="8" t="s">
        <v>198</v>
      </c>
      <c r="K50" s="8" t="s">
        <v>239</v>
      </c>
      <c r="L50" s="11">
        <v>44562</v>
      </c>
      <c r="M50" s="11">
        <v>45657</v>
      </c>
    </row>
    <row r="51" spans="1:13" x14ac:dyDescent="0.2">
      <c r="A51" s="1" t="s">
        <v>7</v>
      </c>
      <c r="B51" s="7" t="s">
        <v>146</v>
      </c>
      <c r="C51" s="7">
        <v>480275</v>
      </c>
      <c r="D51" s="1" t="s">
        <v>46</v>
      </c>
      <c r="E51" s="1" t="s">
        <v>45</v>
      </c>
      <c r="F51" s="1" t="s">
        <v>3</v>
      </c>
      <c r="G51" s="1" t="s">
        <v>17</v>
      </c>
      <c r="H51" s="7" t="s">
        <v>44</v>
      </c>
      <c r="I51" s="8" t="str">
        <f t="shared" si="72"/>
        <v>028057</v>
      </c>
      <c r="J51" s="8" t="s">
        <v>199</v>
      </c>
      <c r="K51" s="8" t="s">
        <v>239</v>
      </c>
      <c r="L51" s="11">
        <v>44562</v>
      </c>
      <c r="M51" s="11">
        <v>45657</v>
      </c>
    </row>
    <row r="52" spans="1:13" x14ac:dyDescent="0.2">
      <c r="A52" s="1" t="str">
        <f>A51</f>
        <v>Xi</v>
      </c>
      <c r="B52" s="7" t="s">
        <v>146</v>
      </c>
      <c r="C52" s="7">
        <f t="shared" ref="C52" si="78">C51</f>
        <v>480275</v>
      </c>
      <c r="D52" s="1" t="str">
        <f t="shared" ref="D52" si="79">D51</f>
        <v>da Vinci Xi Harmonic ACE Curved Shears, 8mm</v>
      </c>
      <c r="E52" s="1" t="str">
        <f t="shared" ref="E52" si="80">E51</f>
        <v>da Vinci Xi 超音波刀外管</v>
      </c>
      <c r="F52" s="1" t="str">
        <f t="shared" ref="F52" si="81">F51</f>
        <v>盒</v>
      </c>
      <c r="G52" s="1" t="str">
        <f t="shared" ref="G52" si="82">G51</f>
        <v>6支</v>
      </c>
      <c r="H52" s="7" t="s">
        <v>0</v>
      </c>
      <c r="I52" s="8" t="str">
        <f t="shared" si="72"/>
        <v>034728</v>
      </c>
      <c r="J52" s="8" t="s">
        <v>200</v>
      </c>
      <c r="K52" s="8" t="s">
        <v>239</v>
      </c>
      <c r="L52" s="11">
        <v>44562</v>
      </c>
      <c r="M52" s="11">
        <v>45657</v>
      </c>
    </row>
    <row r="53" spans="1:13" x14ac:dyDescent="0.2">
      <c r="A53" s="1" t="s">
        <v>7</v>
      </c>
      <c r="B53" s="7" t="s">
        <v>146</v>
      </c>
      <c r="C53" s="7">
        <v>480422</v>
      </c>
      <c r="D53" s="1" t="s">
        <v>43</v>
      </c>
      <c r="E53" s="1" t="s">
        <v>42</v>
      </c>
      <c r="F53" s="1" t="s">
        <v>3</v>
      </c>
      <c r="G53" s="1" t="s">
        <v>17</v>
      </c>
      <c r="H53" s="7" t="s">
        <v>41</v>
      </c>
      <c r="I53" s="8" t="str">
        <f t="shared" si="72"/>
        <v>032868</v>
      </c>
      <c r="J53" s="8" t="s">
        <v>201</v>
      </c>
      <c r="K53" s="8" t="s">
        <v>239</v>
      </c>
      <c r="L53" s="11">
        <v>44562</v>
      </c>
      <c r="M53" s="11">
        <v>45657</v>
      </c>
    </row>
    <row r="54" spans="1:13" x14ac:dyDescent="0.2">
      <c r="A54" s="1" t="str">
        <f>A53</f>
        <v>Xi</v>
      </c>
      <c r="B54" s="7" t="s">
        <v>146</v>
      </c>
      <c r="C54" s="7">
        <f t="shared" ref="C54" si="83">C53</f>
        <v>480422</v>
      </c>
      <c r="D54" s="1" t="str">
        <f t="shared" ref="D54" si="84">D53</f>
        <v>Vessel Sealer Extend</v>
      </c>
      <c r="E54" s="1" t="str">
        <f t="shared" ref="E54" si="85">E53</f>
        <v>內視鏡切割閉合器械</v>
      </c>
      <c r="F54" s="1" t="str">
        <f t="shared" ref="F54" si="86">F53</f>
        <v>盒</v>
      </c>
      <c r="G54" s="1" t="str">
        <f t="shared" ref="G54" si="87">G53</f>
        <v>6支</v>
      </c>
      <c r="H54" s="7" t="s">
        <v>0</v>
      </c>
      <c r="I54" s="8" t="str">
        <f t="shared" si="72"/>
        <v>034728</v>
      </c>
      <c r="J54" s="8" t="s">
        <v>202</v>
      </c>
      <c r="K54" s="8" t="s">
        <v>239</v>
      </c>
      <c r="L54" s="11">
        <v>44562</v>
      </c>
      <c r="M54" s="11">
        <v>45657</v>
      </c>
    </row>
    <row r="55" spans="1:13" x14ac:dyDescent="0.2">
      <c r="A55" s="1" t="s">
        <v>7</v>
      </c>
      <c r="B55" s="7" t="s">
        <v>146</v>
      </c>
      <c r="C55" s="7">
        <v>480445</v>
      </c>
      <c r="D55" s="1" t="s">
        <v>40</v>
      </c>
      <c r="E55" s="1" t="s">
        <v>39</v>
      </c>
      <c r="F55" s="1" t="s">
        <v>3</v>
      </c>
      <c r="G55" s="1" t="s">
        <v>17</v>
      </c>
      <c r="H55" s="7" t="s">
        <v>21</v>
      </c>
      <c r="I55" s="8" t="str">
        <f t="shared" si="72"/>
        <v>033364</v>
      </c>
      <c r="J55" s="8" t="s">
        <v>203</v>
      </c>
      <c r="K55" s="8" t="s">
        <v>239</v>
      </c>
      <c r="L55" s="11">
        <v>44562</v>
      </c>
      <c r="M55" s="11">
        <v>45657</v>
      </c>
    </row>
    <row r="56" spans="1:13" x14ac:dyDescent="0.2">
      <c r="A56" s="1" t="str">
        <f t="shared" ref="A56:A57" si="88">A55</f>
        <v>Xi</v>
      </c>
      <c r="B56" s="7" t="s">
        <v>146</v>
      </c>
      <c r="C56" s="7">
        <f t="shared" ref="C56:C57" si="89">C55</f>
        <v>480445</v>
      </c>
      <c r="D56" s="1" t="str">
        <f t="shared" ref="D56:D57" si="90">D55</f>
        <v>Stapler, SureForm 45</v>
      </c>
      <c r="E56" s="1" t="str">
        <f t="shared" ref="E56:E57" si="91">E55</f>
        <v>修縫45縫合器</v>
      </c>
      <c r="F56" s="1" t="str">
        <f t="shared" ref="F56:F57" si="92">F55</f>
        <v>盒</v>
      </c>
      <c r="G56" s="1" t="str">
        <f t="shared" ref="G56:G57" si="93">G55</f>
        <v>6支</v>
      </c>
      <c r="H56" s="9" t="s">
        <v>20</v>
      </c>
      <c r="I56" s="8" t="str">
        <f t="shared" si="72"/>
        <v>033430</v>
      </c>
      <c r="J56" s="8" t="s">
        <v>204</v>
      </c>
      <c r="K56" s="8" t="s">
        <v>239</v>
      </c>
      <c r="L56" s="11">
        <v>44562</v>
      </c>
      <c r="M56" s="11">
        <v>45657</v>
      </c>
    </row>
    <row r="57" spans="1:13" x14ac:dyDescent="0.2">
      <c r="A57" s="1" t="str">
        <f t="shared" si="88"/>
        <v>Xi</v>
      </c>
      <c r="B57" s="7" t="s">
        <v>146</v>
      </c>
      <c r="C57" s="7">
        <f t="shared" si="89"/>
        <v>480445</v>
      </c>
      <c r="D57" s="1" t="str">
        <f t="shared" si="90"/>
        <v>Stapler, SureForm 45</v>
      </c>
      <c r="E57" s="1" t="str">
        <f t="shared" si="91"/>
        <v>修縫45縫合器</v>
      </c>
      <c r="F57" s="1" t="str">
        <f t="shared" si="92"/>
        <v>盒</v>
      </c>
      <c r="G57" s="1" t="str">
        <f t="shared" si="93"/>
        <v>6支</v>
      </c>
      <c r="H57" s="7" t="s">
        <v>0</v>
      </c>
      <c r="I57" s="8" t="str">
        <f t="shared" si="72"/>
        <v>034728</v>
      </c>
      <c r="J57" s="8" t="s">
        <v>205</v>
      </c>
      <c r="K57" s="8" t="s">
        <v>239</v>
      </c>
      <c r="L57" s="11">
        <v>44562</v>
      </c>
      <c r="M57" s="11">
        <v>45657</v>
      </c>
    </row>
    <row r="58" spans="1:13" x14ac:dyDescent="0.2">
      <c r="A58" s="1" t="s">
        <v>7</v>
      </c>
      <c r="B58" s="7" t="s">
        <v>146</v>
      </c>
      <c r="C58" s="7">
        <v>480545</v>
      </c>
      <c r="D58" s="1" t="s">
        <v>38</v>
      </c>
      <c r="E58" s="1" t="s">
        <v>37</v>
      </c>
      <c r="F58" s="1" t="s">
        <v>3</v>
      </c>
      <c r="G58" s="1" t="s">
        <v>17</v>
      </c>
      <c r="H58" s="7" t="s">
        <v>21</v>
      </c>
      <c r="I58" s="8" t="str">
        <f t="shared" si="72"/>
        <v>033364</v>
      </c>
      <c r="J58" s="8" t="s">
        <v>206</v>
      </c>
      <c r="K58" s="8" t="s">
        <v>239</v>
      </c>
      <c r="L58" s="11">
        <v>44562</v>
      </c>
      <c r="M58" s="11">
        <v>45657</v>
      </c>
    </row>
    <row r="59" spans="1:13" x14ac:dyDescent="0.2">
      <c r="A59" s="1" t="str">
        <f t="shared" ref="A59:A60" si="94">A58</f>
        <v>Xi</v>
      </c>
      <c r="B59" s="7" t="s">
        <v>146</v>
      </c>
      <c r="C59" s="7">
        <f t="shared" ref="C59:C60" si="95">C58</f>
        <v>480545</v>
      </c>
      <c r="D59" s="1" t="str">
        <f t="shared" ref="D59:D60" si="96">D58</f>
        <v>Stapler, SureForm 45 Curved-Tip</v>
      </c>
      <c r="E59" s="1" t="str">
        <f t="shared" ref="E59:E60" si="97">E58</f>
        <v>修縫45彎曲尖端縫合器</v>
      </c>
      <c r="F59" s="1" t="str">
        <f t="shared" ref="F59:F60" si="98">F58</f>
        <v>盒</v>
      </c>
      <c r="G59" s="1" t="str">
        <f t="shared" ref="G59:G60" si="99">G58</f>
        <v>6支</v>
      </c>
      <c r="H59" s="9" t="s">
        <v>20</v>
      </c>
      <c r="I59" s="8" t="str">
        <f t="shared" si="72"/>
        <v>033430</v>
      </c>
      <c r="J59" s="8" t="s">
        <v>207</v>
      </c>
      <c r="K59" s="8" t="s">
        <v>239</v>
      </c>
      <c r="L59" s="11">
        <v>44562</v>
      </c>
      <c r="M59" s="11">
        <v>45657</v>
      </c>
    </row>
    <row r="60" spans="1:13" x14ac:dyDescent="0.2">
      <c r="A60" s="1" t="str">
        <f t="shared" si="94"/>
        <v>Xi</v>
      </c>
      <c r="B60" s="7" t="s">
        <v>146</v>
      </c>
      <c r="C60" s="7">
        <f t="shared" si="95"/>
        <v>480545</v>
      </c>
      <c r="D60" s="1" t="str">
        <f t="shared" si="96"/>
        <v>Stapler, SureForm 45 Curved-Tip</v>
      </c>
      <c r="E60" s="1" t="str">
        <f t="shared" si="97"/>
        <v>修縫45彎曲尖端縫合器</v>
      </c>
      <c r="F60" s="1" t="str">
        <f t="shared" si="98"/>
        <v>盒</v>
      </c>
      <c r="G60" s="1" t="str">
        <f t="shared" si="99"/>
        <v>6支</v>
      </c>
      <c r="H60" s="7" t="s">
        <v>0</v>
      </c>
      <c r="I60" s="8" t="str">
        <f t="shared" si="72"/>
        <v>034728</v>
      </c>
      <c r="J60" s="8" t="s">
        <v>208</v>
      </c>
      <c r="K60" s="8" t="s">
        <v>239</v>
      </c>
      <c r="L60" s="11">
        <v>44562</v>
      </c>
      <c r="M60" s="11">
        <v>45657</v>
      </c>
    </row>
    <row r="61" spans="1:13" x14ac:dyDescent="0.2">
      <c r="A61" s="1" t="s">
        <v>7</v>
      </c>
      <c r="B61" s="7" t="s">
        <v>146</v>
      </c>
      <c r="C61" s="7" t="s">
        <v>36</v>
      </c>
      <c r="D61" s="1" t="s">
        <v>35</v>
      </c>
      <c r="E61" s="1" t="s">
        <v>34</v>
      </c>
      <c r="F61" s="1" t="s">
        <v>3</v>
      </c>
      <c r="G61" s="1" t="s">
        <v>2</v>
      </c>
      <c r="H61" s="7" t="s">
        <v>21</v>
      </c>
      <c r="I61" s="8" t="str">
        <f t="shared" si="72"/>
        <v>033364</v>
      </c>
      <c r="J61" s="8" t="s">
        <v>209</v>
      </c>
      <c r="K61" s="8" t="s">
        <v>239</v>
      </c>
      <c r="L61" s="11">
        <v>44562</v>
      </c>
      <c r="M61" s="11">
        <v>45657</v>
      </c>
    </row>
    <row r="62" spans="1:13" x14ac:dyDescent="0.2">
      <c r="A62" s="1" t="str">
        <f t="shared" ref="A62:A63" si="100">A61</f>
        <v>Xi</v>
      </c>
      <c r="B62" s="7" t="s">
        <v>146</v>
      </c>
      <c r="C62" s="7" t="str">
        <f t="shared" ref="C62:C63" si="101">C61</f>
        <v>48345B</v>
      </c>
      <c r="D62" s="1" t="str">
        <f t="shared" ref="D62:D63" si="102">D61</f>
        <v>Reload, SureForm 45, 3.5 Blue, 6-Row</v>
      </c>
      <c r="E62" s="1" t="str">
        <f t="shared" ref="E62:E63" si="103">E61</f>
        <v>修縫45縫合釘 3.5 藍, 6排</v>
      </c>
      <c r="F62" s="1" t="str">
        <f t="shared" ref="F62:F63" si="104">F61</f>
        <v>盒</v>
      </c>
      <c r="G62" s="1" t="str">
        <f t="shared" ref="G62:G63" si="105">G61</f>
        <v>12支</v>
      </c>
      <c r="H62" s="9" t="s">
        <v>20</v>
      </c>
      <c r="I62" s="8" t="str">
        <f t="shared" si="72"/>
        <v>033430</v>
      </c>
      <c r="J62" s="8" t="s">
        <v>210</v>
      </c>
      <c r="K62" s="8" t="s">
        <v>239</v>
      </c>
      <c r="L62" s="11">
        <v>44562</v>
      </c>
      <c r="M62" s="11">
        <v>45657</v>
      </c>
    </row>
    <row r="63" spans="1:13" x14ac:dyDescent="0.2">
      <c r="A63" s="1" t="str">
        <f t="shared" si="100"/>
        <v>Xi</v>
      </c>
      <c r="B63" s="7" t="s">
        <v>146</v>
      </c>
      <c r="C63" s="7" t="str">
        <f t="shared" si="101"/>
        <v>48345B</v>
      </c>
      <c r="D63" s="1" t="str">
        <f t="shared" si="102"/>
        <v>Reload, SureForm 45, 3.5 Blue, 6-Row</v>
      </c>
      <c r="E63" s="1" t="str">
        <f t="shared" si="103"/>
        <v>修縫45縫合釘 3.5 藍, 6排</v>
      </c>
      <c r="F63" s="1" t="str">
        <f t="shared" si="104"/>
        <v>盒</v>
      </c>
      <c r="G63" s="1" t="str">
        <f t="shared" si="105"/>
        <v>12支</v>
      </c>
      <c r="H63" s="7" t="s">
        <v>0</v>
      </c>
      <c r="I63" s="8" t="str">
        <f t="shared" si="72"/>
        <v>034728</v>
      </c>
      <c r="J63" s="8" t="s">
        <v>211</v>
      </c>
      <c r="K63" s="8" t="s">
        <v>239</v>
      </c>
      <c r="L63" s="11">
        <v>44562</v>
      </c>
      <c r="M63" s="11">
        <v>45657</v>
      </c>
    </row>
    <row r="64" spans="1:13" x14ac:dyDescent="0.2">
      <c r="A64" s="1" t="s">
        <v>7</v>
      </c>
      <c r="B64" s="7" t="s">
        <v>146</v>
      </c>
      <c r="C64" s="7" t="s">
        <v>33</v>
      </c>
      <c r="D64" s="1" t="s">
        <v>32</v>
      </c>
      <c r="E64" s="1" t="s">
        <v>31</v>
      </c>
      <c r="F64" s="1" t="s">
        <v>3</v>
      </c>
      <c r="G64" s="1" t="s">
        <v>2</v>
      </c>
      <c r="H64" s="7" t="s">
        <v>21</v>
      </c>
      <c r="I64" s="8" t="str">
        <f t="shared" si="72"/>
        <v>033364</v>
      </c>
      <c r="J64" s="8" t="s">
        <v>212</v>
      </c>
      <c r="K64" s="8" t="s">
        <v>239</v>
      </c>
      <c r="L64" s="11">
        <v>44562</v>
      </c>
      <c r="M64" s="11">
        <v>45657</v>
      </c>
    </row>
    <row r="65" spans="1:13" x14ac:dyDescent="0.2">
      <c r="A65" s="1" t="str">
        <f t="shared" ref="A65:A66" si="106">A64</f>
        <v>Xi</v>
      </c>
      <c r="B65" s="7" t="s">
        <v>146</v>
      </c>
      <c r="C65" s="7" t="str">
        <f t="shared" ref="C65:C66" si="107">C64</f>
        <v>48345G</v>
      </c>
      <c r="D65" s="1" t="str">
        <f t="shared" ref="D65:D66" si="108">D64</f>
        <v>Reload, SureForm 45, 4.3 Green, 6-Row</v>
      </c>
      <c r="E65" s="1" t="str">
        <f t="shared" ref="E65:E66" si="109">E64</f>
        <v>修縫45縫合釘 4.3 綠, 6排</v>
      </c>
      <c r="F65" s="1" t="str">
        <f t="shared" ref="F65:F66" si="110">F64</f>
        <v>盒</v>
      </c>
      <c r="G65" s="1" t="str">
        <f t="shared" ref="G65:G66" si="111">G64</f>
        <v>12支</v>
      </c>
      <c r="H65" s="9" t="s">
        <v>20</v>
      </c>
      <c r="I65" s="8" t="str">
        <f t="shared" si="72"/>
        <v>033430</v>
      </c>
      <c r="J65" s="8" t="s">
        <v>213</v>
      </c>
      <c r="K65" s="8" t="s">
        <v>239</v>
      </c>
      <c r="L65" s="11">
        <v>44562</v>
      </c>
      <c r="M65" s="11">
        <v>45657</v>
      </c>
    </row>
    <row r="66" spans="1:13" x14ac:dyDescent="0.2">
      <c r="A66" s="1" t="str">
        <f t="shared" si="106"/>
        <v>Xi</v>
      </c>
      <c r="B66" s="7" t="s">
        <v>146</v>
      </c>
      <c r="C66" s="7" t="str">
        <f t="shared" si="107"/>
        <v>48345G</v>
      </c>
      <c r="D66" s="1" t="str">
        <f t="shared" si="108"/>
        <v>Reload, SureForm 45, 4.3 Green, 6-Row</v>
      </c>
      <c r="E66" s="1" t="str">
        <f t="shared" si="109"/>
        <v>修縫45縫合釘 4.3 綠, 6排</v>
      </c>
      <c r="F66" s="1" t="str">
        <f t="shared" si="110"/>
        <v>盒</v>
      </c>
      <c r="G66" s="1" t="str">
        <f t="shared" si="111"/>
        <v>12支</v>
      </c>
      <c r="H66" s="7" t="s">
        <v>0</v>
      </c>
      <c r="I66" s="8" t="str">
        <f t="shared" ref="I66:I90" si="112">MID(H66,FIND("第",H66)+1,FIND("號",H66)-1-FIND("第",H66))</f>
        <v>034728</v>
      </c>
      <c r="J66" s="8" t="s">
        <v>214</v>
      </c>
      <c r="K66" s="8" t="s">
        <v>239</v>
      </c>
      <c r="L66" s="11">
        <v>44562</v>
      </c>
      <c r="M66" s="11">
        <v>45657</v>
      </c>
    </row>
    <row r="67" spans="1:13" x14ac:dyDescent="0.2">
      <c r="A67" s="1" t="s">
        <v>7</v>
      </c>
      <c r="B67" s="7" t="s">
        <v>146</v>
      </c>
      <c r="C67" s="7" t="s">
        <v>30</v>
      </c>
      <c r="D67" s="1" t="s">
        <v>29</v>
      </c>
      <c r="E67" s="1" t="s">
        <v>28</v>
      </c>
      <c r="F67" s="1" t="s">
        <v>3</v>
      </c>
      <c r="G67" s="1" t="s">
        <v>2</v>
      </c>
      <c r="H67" s="7" t="s">
        <v>21</v>
      </c>
      <c r="I67" s="8" t="str">
        <f t="shared" si="112"/>
        <v>033364</v>
      </c>
      <c r="J67" s="8" t="s">
        <v>215</v>
      </c>
      <c r="K67" s="8" t="s">
        <v>239</v>
      </c>
      <c r="L67" s="11">
        <v>44562</v>
      </c>
      <c r="M67" s="11">
        <v>45657</v>
      </c>
    </row>
    <row r="68" spans="1:13" x14ac:dyDescent="0.2">
      <c r="A68" s="1" t="str">
        <f t="shared" ref="A68:A69" si="113">A67</f>
        <v>Xi</v>
      </c>
      <c r="B68" s="7" t="s">
        <v>146</v>
      </c>
      <c r="C68" s="7" t="str">
        <f t="shared" ref="C68:C69" si="114">C67</f>
        <v>48345M</v>
      </c>
      <c r="D68" s="1" t="str">
        <f t="shared" ref="D68:D69" si="115">D67</f>
        <v>Reload, SureForm 45, 2.0 Gray, 6-Row</v>
      </c>
      <c r="E68" s="1" t="str">
        <f t="shared" ref="E68:E69" si="116">E67</f>
        <v>修縫45縫合釘 2.0 灰, 6排</v>
      </c>
      <c r="F68" s="1" t="str">
        <f t="shared" ref="F68:F69" si="117">F67</f>
        <v>盒</v>
      </c>
      <c r="G68" s="1" t="str">
        <f t="shared" ref="G68:G69" si="118">G67</f>
        <v>12支</v>
      </c>
      <c r="H68" s="9" t="s">
        <v>20</v>
      </c>
      <c r="I68" s="8" t="str">
        <f t="shared" si="112"/>
        <v>033430</v>
      </c>
      <c r="J68" s="8" t="s">
        <v>216</v>
      </c>
      <c r="K68" s="8" t="s">
        <v>239</v>
      </c>
      <c r="L68" s="11">
        <v>44562</v>
      </c>
      <c r="M68" s="11">
        <v>45657</v>
      </c>
    </row>
    <row r="69" spans="1:13" x14ac:dyDescent="0.2">
      <c r="A69" s="1" t="str">
        <f t="shared" si="113"/>
        <v>Xi</v>
      </c>
      <c r="B69" s="7" t="s">
        <v>146</v>
      </c>
      <c r="C69" s="7" t="str">
        <f t="shared" si="114"/>
        <v>48345M</v>
      </c>
      <c r="D69" s="1" t="str">
        <f t="shared" si="115"/>
        <v>Reload, SureForm 45, 2.0 Gray, 6-Row</v>
      </c>
      <c r="E69" s="1" t="str">
        <f t="shared" si="116"/>
        <v>修縫45縫合釘 2.0 灰, 6排</v>
      </c>
      <c r="F69" s="1" t="str">
        <f t="shared" si="117"/>
        <v>盒</v>
      </c>
      <c r="G69" s="1" t="str">
        <f t="shared" si="118"/>
        <v>12支</v>
      </c>
      <c r="H69" s="7" t="s">
        <v>0</v>
      </c>
      <c r="I69" s="8" t="str">
        <f t="shared" si="112"/>
        <v>034728</v>
      </c>
      <c r="J69" s="8" t="s">
        <v>217</v>
      </c>
      <c r="K69" s="8" t="s">
        <v>239</v>
      </c>
      <c r="L69" s="11">
        <v>44562</v>
      </c>
      <c r="M69" s="11">
        <v>45657</v>
      </c>
    </row>
    <row r="70" spans="1:13" x14ac:dyDescent="0.2">
      <c r="A70" s="1" t="s">
        <v>7</v>
      </c>
      <c r="B70" s="7" t="s">
        <v>146</v>
      </c>
      <c r="C70" s="7" t="s">
        <v>27</v>
      </c>
      <c r="D70" s="1" t="s">
        <v>26</v>
      </c>
      <c r="E70" s="1" t="s">
        <v>25</v>
      </c>
      <c r="F70" s="1" t="s">
        <v>3</v>
      </c>
      <c r="G70" s="1" t="s">
        <v>2</v>
      </c>
      <c r="H70" s="7" t="s">
        <v>21</v>
      </c>
      <c r="I70" s="8" t="str">
        <f t="shared" si="112"/>
        <v>033364</v>
      </c>
      <c r="J70" s="8" t="s">
        <v>218</v>
      </c>
      <c r="K70" s="8" t="s">
        <v>239</v>
      </c>
      <c r="L70" s="11">
        <v>44562</v>
      </c>
      <c r="M70" s="11">
        <v>45657</v>
      </c>
    </row>
    <row r="71" spans="1:13" x14ac:dyDescent="0.2">
      <c r="A71" s="1" t="str">
        <f t="shared" ref="A71:A72" si="119">A70</f>
        <v>Xi</v>
      </c>
      <c r="B71" s="7" t="s">
        <v>146</v>
      </c>
      <c r="C71" s="7" t="str">
        <f t="shared" ref="C71:C72" si="120">C70</f>
        <v>48345T</v>
      </c>
      <c r="D71" s="1" t="str">
        <f t="shared" ref="D71:D72" si="121">D70</f>
        <v>Reload, SureForm 45, 4.6 Black, 6-Row</v>
      </c>
      <c r="E71" s="1" t="str">
        <f t="shared" ref="E71:E72" si="122">E70</f>
        <v>修縫45縫合釘 4.6 黑, 6排</v>
      </c>
      <c r="F71" s="1" t="str">
        <f t="shared" ref="F71:F72" si="123">F70</f>
        <v>盒</v>
      </c>
      <c r="G71" s="1" t="str">
        <f t="shared" ref="G71:G72" si="124">G70</f>
        <v>12支</v>
      </c>
      <c r="H71" s="9" t="s">
        <v>20</v>
      </c>
      <c r="I71" s="8" t="str">
        <f t="shared" si="112"/>
        <v>033430</v>
      </c>
      <c r="J71" s="8" t="s">
        <v>219</v>
      </c>
      <c r="K71" s="8" t="s">
        <v>239</v>
      </c>
      <c r="L71" s="11">
        <v>44562</v>
      </c>
      <c r="M71" s="11">
        <v>45657</v>
      </c>
    </row>
    <row r="72" spans="1:13" x14ac:dyDescent="0.2">
      <c r="A72" s="1" t="str">
        <f t="shared" si="119"/>
        <v>Xi</v>
      </c>
      <c r="B72" s="7" t="s">
        <v>146</v>
      </c>
      <c r="C72" s="7" t="str">
        <f t="shared" si="120"/>
        <v>48345T</v>
      </c>
      <c r="D72" s="1" t="str">
        <f t="shared" si="121"/>
        <v>Reload, SureForm 45, 4.6 Black, 6-Row</v>
      </c>
      <c r="E72" s="1" t="str">
        <f t="shared" si="122"/>
        <v>修縫45縫合釘 4.6 黑, 6排</v>
      </c>
      <c r="F72" s="1" t="str">
        <f t="shared" si="123"/>
        <v>盒</v>
      </c>
      <c r="G72" s="1" t="str">
        <f t="shared" si="124"/>
        <v>12支</v>
      </c>
      <c r="H72" s="7" t="s">
        <v>0</v>
      </c>
      <c r="I72" s="8" t="str">
        <f t="shared" si="112"/>
        <v>034728</v>
      </c>
      <c r="J72" s="8" t="s">
        <v>220</v>
      </c>
      <c r="K72" s="8" t="s">
        <v>239</v>
      </c>
      <c r="L72" s="11">
        <v>44562</v>
      </c>
      <c r="M72" s="11">
        <v>45657</v>
      </c>
    </row>
    <row r="73" spans="1:13" x14ac:dyDescent="0.2">
      <c r="A73" s="1" t="s">
        <v>7</v>
      </c>
      <c r="B73" s="7" t="s">
        <v>146</v>
      </c>
      <c r="C73" s="7" t="s">
        <v>24</v>
      </c>
      <c r="D73" s="1" t="s">
        <v>23</v>
      </c>
      <c r="E73" s="1" t="s">
        <v>22</v>
      </c>
      <c r="F73" s="1" t="s">
        <v>3</v>
      </c>
      <c r="G73" s="1" t="s">
        <v>2</v>
      </c>
      <c r="H73" s="7" t="s">
        <v>21</v>
      </c>
      <c r="I73" s="8" t="str">
        <f t="shared" si="112"/>
        <v>033364</v>
      </c>
      <c r="J73" s="8" t="s">
        <v>221</v>
      </c>
      <c r="K73" s="8" t="s">
        <v>239</v>
      </c>
      <c r="L73" s="11">
        <v>44562</v>
      </c>
      <c r="M73" s="11">
        <v>45657</v>
      </c>
    </row>
    <row r="74" spans="1:13" x14ac:dyDescent="0.2">
      <c r="A74" s="1" t="str">
        <f t="shared" ref="A74:A75" si="125">A73</f>
        <v>Xi</v>
      </c>
      <c r="B74" s="7" t="s">
        <v>146</v>
      </c>
      <c r="C74" s="7" t="str">
        <f t="shared" ref="C74:C75" si="126">C73</f>
        <v>48345W</v>
      </c>
      <c r="D74" s="1" t="str">
        <f t="shared" ref="D74:D75" si="127">D73</f>
        <v>Reload, SureForm 45, 2.5 White, 6-Row</v>
      </c>
      <c r="E74" s="1" t="str">
        <f t="shared" ref="E74:E75" si="128">E73</f>
        <v>修縫45縫合釘 2.5 白, 6排</v>
      </c>
      <c r="F74" s="1" t="str">
        <f t="shared" ref="F74:F75" si="129">F73</f>
        <v>盒</v>
      </c>
      <c r="G74" s="1" t="str">
        <f t="shared" ref="G74:G75" si="130">G73</f>
        <v>12支</v>
      </c>
      <c r="H74" s="9" t="s">
        <v>20</v>
      </c>
      <c r="I74" s="8" t="str">
        <f t="shared" si="112"/>
        <v>033430</v>
      </c>
      <c r="J74" s="8" t="s">
        <v>222</v>
      </c>
      <c r="K74" s="8" t="s">
        <v>239</v>
      </c>
      <c r="L74" s="11">
        <v>44562</v>
      </c>
      <c r="M74" s="11">
        <v>45657</v>
      </c>
    </row>
    <row r="75" spans="1:13" x14ac:dyDescent="0.2">
      <c r="A75" s="1" t="str">
        <f t="shared" si="125"/>
        <v>Xi</v>
      </c>
      <c r="B75" s="7" t="s">
        <v>146</v>
      </c>
      <c r="C75" s="7" t="str">
        <f t="shared" si="126"/>
        <v>48345W</v>
      </c>
      <c r="D75" s="1" t="str">
        <f t="shared" si="127"/>
        <v>Reload, SureForm 45, 2.5 White, 6-Row</v>
      </c>
      <c r="E75" s="1" t="str">
        <f t="shared" si="128"/>
        <v>修縫45縫合釘 2.5 白, 6排</v>
      </c>
      <c r="F75" s="1" t="str">
        <f t="shared" si="129"/>
        <v>盒</v>
      </c>
      <c r="G75" s="1" t="str">
        <f t="shared" si="130"/>
        <v>12支</v>
      </c>
      <c r="H75" s="7" t="s">
        <v>0</v>
      </c>
      <c r="I75" s="8" t="str">
        <f t="shared" si="112"/>
        <v>034728</v>
      </c>
      <c r="J75" s="8" t="s">
        <v>223</v>
      </c>
      <c r="K75" s="8" t="s">
        <v>239</v>
      </c>
      <c r="L75" s="11">
        <v>44562</v>
      </c>
      <c r="M75" s="11">
        <v>45657</v>
      </c>
    </row>
    <row r="76" spans="1:13" x14ac:dyDescent="0.2">
      <c r="A76" s="1" t="s">
        <v>7</v>
      </c>
      <c r="B76" s="7" t="s">
        <v>146</v>
      </c>
      <c r="C76" s="7">
        <v>480460</v>
      </c>
      <c r="D76" s="1" t="s">
        <v>19</v>
      </c>
      <c r="E76" s="1" t="s">
        <v>18</v>
      </c>
      <c r="F76" s="1" t="s">
        <v>3</v>
      </c>
      <c r="G76" s="1" t="s">
        <v>17</v>
      </c>
      <c r="H76" s="7" t="s">
        <v>1</v>
      </c>
      <c r="I76" s="8" t="str">
        <f t="shared" si="112"/>
        <v>033010</v>
      </c>
      <c r="J76" s="8" t="s">
        <v>224</v>
      </c>
      <c r="K76" s="8" t="s">
        <v>239</v>
      </c>
      <c r="L76" s="11">
        <v>44562</v>
      </c>
      <c r="M76" s="11">
        <v>45657</v>
      </c>
    </row>
    <row r="77" spans="1:13" x14ac:dyDescent="0.2">
      <c r="A77" s="1" t="str">
        <f t="shared" ref="A77:A78" si="131">A76</f>
        <v>Xi</v>
      </c>
      <c r="B77" s="7" t="s">
        <v>146</v>
      </c>
      <c r="C77" s="7">
        <f t="shared" ref="C77:C78" si="132">C76</f>
        <v>480460</v>
      </c>
      <c r="D77" s="1" t="str">
        <f t="shared" ref="D77:D78" si="133">D76</f>
        <v>Stapler, SureForm 60</v>
      </c>
      <c r="E77" s="1" t="str">
        <f t="shared" ref="E77:E78" si="134">E76</f>
        <v>修縫60縫合器</v>
      </c>
      <c r="F77" s="1" t="str">
        <f t="shared" ref="F77:F78" si="135">F76</f>
        <v>盒</v>
      </c>
      <c r="G77" s="1" t="str">
        <f t="shared" ref="G77:G78" si="136">G76</f>
        <v>6支</v>
      </c>
      <c r="H77" s="7" t="s">
        <v>145</v>
      </c>
      <c r="I77" s="8" t="str">
        <f t="shared" si="112"/>
        <v>033433</v>
      </c>
      <c r="J77" s="8" t="s">
        <v>225</v>
      </c>
      <c r="K77" s="8" t="s">
        <v>239</v>
      </c>
      <c r="L77" s="11">
        <v>44562</v>
      </c>
      <c r="M77" s="11">
        <v>45657</v>
      </c>
    </row>
    <row r="78" spans="1:13" x14ac:dyDescent="0.2">
      <c r="A78" s="1" t="str">
        <f t="shared" si="131"/>
        <v>Xi</v>
      </c>
      <c r="B78" s="7" t="s">
        <v>146</v>
      </c>
      <c r="C78" s="7">
        <f t="shared" si="132"/>
        <v>480460</v>
      </c>
      <c r="D78" s="1" t="str">
        <f t="shared" si="133"/>
        <v>Stapler, SureForm 60</v>
      </c>
      <c r="E78" s="1" t="str">
        <f t="shared" si="134"/>
        <v>修縫60縫合器</v>
      </c>
      <c r="F78" s="1" t="str">
        <f t="shared" si="135"/>
        <v>盒</v>
      </c>
      <c r="G78" s="1" t="str">
        <f t="shared" si="136"/>
        <v>6支</v>
      </c>
      <c r="H78" s="7" t="s">
        <v>0</v>
      </c>
      <c r="I78" s="8" t="str">
        <f t="shared" si="112"/>
        <v>034728</v>
      </c>
      <c r="J78" s="8" t="s">
        <v>226</v>
      </c>
      <c r="K78" s="8" t="s">
        <v>239</v>
      </c>
      <c r="L78" s="11">
        <v>44562</v>
      </c>
      <c r="M78" s="11">
        <v>45657</v>
      </c>
    </row>
    <row r="79" spans="1:13" x14ac:dyDescent="0.2">
      <c r="A79" s="1" t="s">
        <v>7</v>
      </c>
      <c r="B79" s="7" t="s">
        <v>146</v>
      </c>
      <c r="C79" s="7" t="s">
        <v>16</v>
      </c>
      <c r="D79" s="1" t="s">
        <v>15</v>
      </c>
      <c r="E79" s="1" t="s">
        <v>14</v>
      </c>
      <c r="F79" s="1" t="s">
        <v>3</v>
      </c>
      <c r="G79" s="1" t="s">
        <v>2</v>
      </c>
      <c r="H79" s="7" t="s">
        <v>1</v>
      </c>
      <c r="I79" s="8" t="str">
        <f t="shared" si="112"/>
        <v>033010</v>
      </c>
      <c r="J79" s="8" t="s">
        <v>227</v>
      </c>
      <c r="K79" s="8" t="s">
        <v>239</v>
      </c>
      <c r="L79" s="11">
        <v>44562</v>
      </c>
      <c r="M79" s="11">
        <v>45657</v>
      </c>
    </row>
    <row r="80" spans="1:13" x14ac:dyDescent="0.2">
      <c r="A80" s="1" t="str">
        <f t="shared" ref="A80:A81" si="137">A79</f>
        <v>Xi</v>
      </c>
      <c r="B80" s="7" t="s">
        <v>146</v>
      </c>
      <c r="C80" s="7" t="str">
        <f t="shared" ref="C80:C81" si="138">C79</f>
        <v>48360B</v>
      </c>
      <c r="D80" s="1" t="str">
        <f t="shared" ref="D80:D81" si="139">D79</f>
        <v>Reload, SureForm 60, 3.5 Blue, 6-Row</v>
      </c>
      <c r="E80" s="1" t="str">
        <f t="shared" ref="E80:E81" si="140">E79</f>
        <v>修縫60縫合釘 3.5 藍, 6排</v>
      </c>
      <c r="F80" s="1" t="str">
        <f t="shared" ref="F80:F81" si="141">F79</f>
        <v>盒</v>
      </c>
      <c r="G80" s="1" t="str">
        <f t="shared" ref="G80:G81" si="142">G79</f>
        <v>12支</v>
      </c>
      <c r="H80" s="7" t="s">
        <v>145</v>
      </c>
      <c r="I80" s="8" t="str">
        <f t="shared" si="112"/>
        <v>033433</v>
      </c>
      <c r="J80" s="8" t="s">
        <v>228</v>
      </c>
      <c r="K80" s="8" t="s">
        <v>239</v>
      </c>
      <c r="L80" s="11">
        <v>44562</v>
      </c>
      <c r="M80" s="11">
        <v>45657</v>
      </c>
    </row>
    <row r="81" spans="1:13" x14ac:dyDescent="0.2">
      <c r="A81" s="1" t="str">
        <f t="shared" si="137"/>
        <v>Xi</v>
      </c>
      <c r="B81" s="7" t="s">
        <v>146</v>
      </c>
      <c r="C81" s="7" t="str">
        <f t="shared" si="138"/>
        <v>48360B</v>
      </c>
      <c r="D81" s="1" t="str">
        <f t="shared" si="139"/>
        <v>Reload, SureForm 60, 3.5 Blue, 6-Row</v>
      </c>
      <c r="E81" s="1" t="str">
        <f t="shared" si="140"/>
        <v>修縫60縫合釘 3.5 藍, 6排</v>
      </c>
      <c r="F81" s="1" t="str">
        <f t="shared" si="141"/>
        <v>盒</v>
      </c>
      <c r="G81" s="1" t="str">
        <f t="shared" si="142"/>
        <v>12支</v>
      </c>
      <c r="H81" s="7" t="s">
        <v>0</v>
      </c>
      <c r="I81" s="8" t="str">
        <f t="shared" si="112"/>
        <v>034728</v>
      </c>
      <c r="J81" s="8" t="s">
        <v>229</v>
      </c>
      <c r="K81" s="8" t="s">
        <v>239</v>
      </c>
      <c r="L81" s="11">
        <v>44562</v>
      </c>
      <c r="M81" s="11">
        <v>45657</v>
      </c>
    </row>
    <row r="82" spans="1:13" x14ac:dyDescent="0.2">
      <c r="A82" s="1" t="s">
        <v>7</v>
      </c>
      <c r="B82" s="7" t="s">
        <v>146</v>
      </c>
      <c r="C82" s="7" t="s">
        <v>13</v>
      </c>
      <c r="D82" s="1" t="s">
        <v>12</v>
      </c>
      <c r="E82" s="1" t="s">
        <v>11</v>
      </c>
      <c r="F82" s="1" t="s">
        <v>3</v>
      </c>
      <c r="G82" s="1" t="s">
        <v>2</v>
      </c>
      <c r="H82" s="7" t="s">
        <v>1</v>
      </c>
      <c r="I82" s="8" t="str">
        <f t="shared" si="112"/>
        <v>033010</v>
      </c>
      <c r="J82" s="8" t="s">
        <v>230</v>
      </c>
      <c r="K82" s="8" t="s">
        <v>239</v>
      </c>
      <c r="L82" s="11">
        <v>44562</v>
      </c>
      <c r="M82" s="11">
        <v>45657</v>
      </c>
    </row>
    <row r="83" spans="1:13" x14ac:dyDescent="0.2">
      <c r="A83" s="1" t="str">
        <f t="shared" ref="A83:A84" si="143">A82</f>
        <v>Xi</v>
      </c>
      <c r="B83" s="7" t="s">
        <v>146</v>
      </c>
      <c r="C83" s="7" t="str">
        <f t="shared" ref="C83:C84" si="144">C82</f>
        <v>48360G</v>
      </c>
      <c r="D83" s="1" t="str">
        <f t="shared" ref="D83:D84" si="145">D82</f>
        <v>Reload, SureForm 60, 4.3 Green, 6-Row</v>
      </c>
      <c r="E83" s="1" t="str">
        <f t="shared" ref="E83:E84" si="146">E82</f>
        <v>修縫60縫合釘 4.3 綠, 6排</v>
      </c>
      <c r="F83" s="1" t="str">
        <f t="shared" ref="F83:F84" si="147">F82</f>
        <v>盒</v>
      </c>
      <c r="G83" s="1" t="str">
        <f t="shared" ref="G83:G84" si="148">G82</f>
        <v>12支</v>
      </c>
      <c r="H83" s="7" t="s">
        <v>145</v>
      </c>
      <c r="I83" s="8" t="str">
        <f t="shared" si="112"/>
        <v>033433</v>
      </c>
      <c r="J83" s="8" t="s">
        <v>231</v>
      </c>
      <c r="K83" s="8" t="s">
        <v>239</v>
      </c>
      <c r="L83" s="11">
        <v>44562</v>
      </c>
      <c r="M83" s="11">
        <v>45657</v>
      </c>
    </row>
    <row r="84" spans="1:13" x14ac:dyDescent="0.2">
      <c r="A84" s="1" t="str">
        <f t="shared" si="143"/>
        <v>Xi</v>
      </c>
      <c r="B84" s="7" t="s">
        <v>146</v>
      </c>
      <c r="C84" s="7" t="str">
        <f t="shared" si="144"/>
        <v>48360G</v>
      </c>
      <c r="D84" s="1" t="str">
        <f t="shared" si="145"/>
        <v>Reload, SureForm 60, 4.3 Green, 6-Row</v>
      </c>
      <c r="E84" s="1" t="str">
        <f t="shared" si="146"/>
        <v>修縫60縫合釘 4.3 綠, 6排</v>
      </c>
      <c r="F84" s="1" t="str">
        <f t="shared" si="147"/>
        <v>盒</v>
      </c>
      <c r="G84" s="1" t="str">
        <f t="shared" si="148"/>
        <v>12支</v>
      </c>
      <c r="H84" s="7" t="s">
        <v>0</v>
      </c>
      <c r="I84" s="8" t="str">
        <f t="shared" si="112"/>
        <v>034728</v>
      </c>
      <c r="J84" s="8" t="s">
        <v>232</v>
      </c>
      <c r="K84" s="8" t="s">
        <v>239</v>
      </c>
      <c r="L84" s="11">
        <v>44562</v>
      </c>
      <c r="M84" s="11">
        <v>45657</v>
      </c>
    </row>
    <row r="85" spans="1:13" x14ac:dyDescent="0.2">
      <c r="A85" s="1" t="s">
        <v>7</v>
      </c>
      <c r="B85" s="7" t="s">
        <v>146</v>
      </c>
      <c r="C85" s="7" t="s">
        <v>10</v>
      </c>
      <c r="D85" s="1" t="s">
        <v>9</v>
      </c>
      <c r="E85" s="1" t="s">
        <v>8</v>
      </c>
      <c r="F85" s="1" t="s">
        <v>3</v>
      </c>
      <c r="G85" s="1" t="s">
        <v>2</v>
      </c>
      <c r="H85" s="7" t="s">
        <v>1</v>
      </c>
      <c r="I85" s="8" t="str">
        <f t="shared" si="112"/>
        <v>033010</v>
      </c>
      <c r="J85" s="8" t="s">
        <v>233</v>
      </c>
      <c r="K85" s="8" t="s">
        <v>239</v>
      </c>
      <c r="L85" s="11">
        <v>44562</v>
      </c>
      <c r="M85" s="11">
        <v>45657</v>
      </c>
    </row>
    <row r="86" spans="1:13" x14ac:dyDescent="0.2">
      <c r="A86" s="1" t="str">
        <f t="shared" ref="A86:A87" si="149">A85</f>
        <v>Xi</v>
      </c>
      <c r="B86" s="7" t="s">
        <v>146</v>
      </c>
      <c r="C86" s="7" t="str">
        <f t="shared" ref="C86:C87" si="150">C85</f>
        <v>48360T</v>
      </c>
      <c r="D86" s="1" t="str">
        <f t="shared" ref="D86:D87" si="151">D85</f>
        <v>Reload, SureForm 60, 4.6 Black, 6-Row</v>
      </c>
      <c r="E86" s="1" t="str">
        <f t="shared" ref="E86:E87" si="152">E85</f>
        <v>修縫60縫合釘 4.6 黑, 6排</v>
      </c>
      <c r="F86" s="1" t="str">
        <f t="shared" ref="F86:F87" si="153">F85</f>
        <v>盒</v>
      </c>
      <c r="G86" s="1" t="str">
        <f t="shared" ref="G86:G87" si="154">G85</f>
        <v>12支</v>
      </c>
      <c r="H86" s="7" t="s">
        <v>145</v>
      </c>
      <c r="I86" s="8" t="str">
        <f t="shared" si="112"/>
        <v>033433</v>
      </c>
      <c r="J86" s="8" t="s">
        <v>234</v>
      </c>
      <c r="K86" s="8" t="s">
        <v>239</v>
      </c>
      <c r="L86" s="11">
        <v>44562</v>
      </c>
      <c r="M86" s="11">
        <v>45657</v>
      </c>
    </row>
    <row r="87" spans="1:13" x14ac:dyDescent="0.2">
      <c r="A87" s="1" t="str">
        <f t="shared" si="149"/>
        <v>Xi</v>
      </c>
      <c r="B87" s="7" t="s">
        <v>146</v>
      </c>
      <c r="C87" s="7" t="str">
        <f t="shared" si="150"/>
        <v>48360T</v>
      </c>
      <c r="D87" s="1" t="str">
        <f t="shared" si="151"/>
        <v>Reload, SureForm 60, 4.6 Black, 6-Row</v>
      </c>
      <c r="E87" s="1" t="str">
        <f t="shared" si="152"/>
        <v>修縫60縫合釘 4.6 黑, 6排</v>
      </c>
      <c r="F87" s="1" t="str">
        <f t="shared" si="153"/>
        <v>盒</v>
      </c>
      <c r="G87" s="1" t="str">
        <f t="shared" si="154"/>
        <v>12支</v>
      </c>
      <c r="H87" s="7" t="s">
        <v>0</v>
      </c>
      <c r="I87" s="8" t="str">
        <f t="shared" si="112"/>
        <v>034728</v>
      </c>
      <c r="J87" s="8" t="s">
        <v>235</v>
      </c>
      <c r="K87" s="8" t="s">
        <v>239</v>
      </c>
      <c r="L87" s="11">
        <v>44562</v>
      </c>
      <c r="M87" s="11">
        <v>45657</v>
      </c>
    </row>
    <row r="88" spans="1:13" x14ac:dyDescent="0.2">
      <c r="A88" s="1" t="s">
        <v>7</v>
      </c>
      <c r="B88" s="7" t="s">
        <v>146</v>
      </c>
      <c r="C88" s="7" t="s">
        <v>6</v>
      </c>
      <c r="D88" s="1" t="s">
        <v>5</v>
      </c>
      <c r="E88" s="1" t="s">
        <v>4</v>
      </c>
      <c r="F88" s="1" t="s">
        <v>3</v>
      </c>
      <c r="G88" s="1" t="s">
        <v>2</v>
      </c>
      <c r="H88" s="7" t="s">
        <v>1</v>
      </c>
      <c r="I88" s="8" t="str">
        <f t="shared" si="112"/>
        <v>033010</v>
      </c>
      <c r="J88" s="8" t="s">
        <v>236</v>
      </c>
      <c r="K88" s="8" t="s">
        <v>239</v>
      </c>
      <c r="L88" s="11">
        <v>44562</v>
      </c>
      <c r="M88" s="11">
        <v>45657</v>
      </c>
    </row>
    <row r="89" spans="1:13" x14ac:dyDescent="0.2">
      <c r="A89" s="1" t="str">
        <f t="shared" ref="A89:A90" si="155">A88</f>
        <v>Xi</v>
      </c>
      <c r="B89" s="7" t="s">
        <v>146</v>
      </c>
      <c r="C89" s="7" t="str">
        <f t="shared" ref="C89:C90" si="156">C88</f>
        <v>48360W</v>
      </c>
      <c r="D89" s="1" t="str">
        <f t="shared" ref="D89:D90" si="157">D88</f>
        <v>Reload, SureForm 60, 2.5 White, 6-Row</v>
      </c>
      <c r="E89" s="1" t="str">
        <f t="shared" ref="E89:E90" si="158">E88</f>
        <v>修縫60縫合釘 2.5 白, 6排</v>
      </c>
      <c r="F89" s="1" t="str">
        <f t="shared" ref="F89:F90" si="159">F88</f>
        <v>盒</v>
      </c>
      <c r="G89" s="1" t="str">
        <f t="shared" ref="G89:G90" si="160">G88</f>
        <v>12支</v>
      </c>
      <c r="H89" s="7" t="s">
        <v>145</v>
      </c>
      <c r="I89" s="8" t="str">
        <f t="shared" si="112"/>
        <v>033433</v>
      </c>
      <c r="J89" s="8" t="s">
        <v>237</v>
      </c>
      <c r="K89" s="8" t="s">
        <v>239</v>
      </c>
      <c r="L89" s="11">
        <v>44562</v>
      </c>
      <c r="M89" s="11">
        <v>45657</v>
      </c>
    </row>
    <row r="90" spans="1:13" x14ac:dyDescent="0.2">
      <c r="A90" s="1" t="str">
        <f t="shared" si="155"/>
        <v>Xi</v>
      </c>
      <c r="B90" s="7" t="s">
        <v>146</v>
      </c>
      <c r="C90" s="7" t="str">
        <f t="shared" si="156"/>
        <v>48360W</v>
      </c>
      <c r="D90" s="1" t="str">
        <f t="shared" si="157"/>
        <v>Reload, SureForm 60, 2.5 White, 6-Row</v>
      </c>
      <c r="E90" s="1" t="str">
        <f t="shared" si="158"/>
        <v>修縫60縫合釘 2.5 白, 6排</v>
      </c>
      <c r="F90" s="1" t="str">
        <f t="shared" si="159"/>
        <v>盒</v>
      </c>
      <c r="G90" s="1" t="str">
        <f t="shared" si="160"/>
        <v>12支</v>
      </c>
      <c r="H90" s="7" t="s">
        <v>0</v>
      </c>
      <c r="I90" s="8" t="str">
        <f t="shared" si="112"/>
        <v>034728</v>
      </c>
      <c r="J90" s="8" t="s">
        <v>238</v>
      </c>
      <c r="K90" s="8" t="s">
        <v>239</v>
      </c>
      <c r="L90" s="11">
        <v>44562</v>
      </c>
      <c r="M90" s="11">
        <v>45657</v>
      </c>
    </row>
  </sheetData>
  <autoFilter ref="A1:M90" xr:uid="{954EDE06-E86F-43A1-A07D-8FBD1370064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Ellie Chou</cp:lastModifiedBy>
  <dcterms:created xsi:type="dcterms:W3CDTF">2024-02-21T03:06:44Z</dcterms:created>
  <dcterms:modified xsi:type="dcterms:W3CDTF">2024-08-07T07:42:02Z</dcterms:modified>
</cp:coreProperties>
</file>