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68759255-66D7-4D6C-AD77-4FA36D66C7AC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2" sheetId="1" r:id="rId1"/>
  </sheets>
  <definedNames>
    <definedName name="_xlnm._FilterDatabase" localSheetId="0" hidden="1">工作表2!$A$1:$I$155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G155" i="1"/>
  <c r="F155" i="1"/>
  <c r="E155" i="1"/>
  <c r="D155" i="1"/>
  <c r="C155" i="1"/>
  <c r="A155" i="1"/>
  <c r="G153" i="1"/>
  <c r="F153" i="1"/>
  <c r="E153" i="1"/>
  <c r="D153" i="1"/>
  <c r="C153" i="1"/>
  <c r="A153" i="1"/>
  <c r="G151" i="1"/>
  <c r="F151" i="1"/>
  <c r="E151" i="1"/>
  <c r="D151" i="1"/>
  <c r="C151" i="1"/>
  <c r="A151" i="1"/>
  <c r="G149" i="1"/>
  <c r="F149" i="1"/>
  <c r="E149" i="1"/>
  <c r="D149" i="1"/>
  <c r="C149" i="1"/>
  <c r="A149" i="1"/>
  <c r="G147" i="1"/>
  <c r="F147" i="1"/>
  <c r="E147" i="1"/>
  <c r="D147" i="1"/>
  <c r="C147" i="1"/>
  <c r="A147" i="1"/>
  <c r="G145" i="1"/>
  <c r="F145" i="1"/>
  <c r="E145" i="1"/>
  <c r="D145" i="1"/>
  <c r="C145" i="1"/>
  <c r="A145" i="1"/>
  <c r="G143" i="1"/>
  <c r="F143" i="1"/>
  <c r="E143" i="1"/>
  <c r="D143" i="1"/>
  <c r="C143" i="1"/>
  <c r="A143" i="1"/>
  <c r="G141" i="1"/>
  <c r="F141" i="1"/>
  <c r="E141" i="1"/>
  <c r="D141" i="1"/>
  <c r="C141" i="1"/>
  <c r="A141" i="1"/>
  <c r="G139" i="1"/>
  <c r="F139" i="1"/>
  <c r="E139" i="1"/>
  <c r="D139" i="1"/>
  <c r="C139" i="1"/>
  <c r="A139" i="1"/>
  <c r="G137" i="1"/>
  <c r="F137" i="1"/>
  <c r="E137" i="1"/>
  <c r="D137" i="1"/>
  <c r="C137" i="1"/>
  <c r="A137" i="1"/>
  <c r="G135" i="1"/>
  <c r="F135" i="1"/>
  <c r="E135" i="1"/>
  <c r="D135" i="1"/>
  <c r="C135" i="1"/>
  <c r="A135" i="1"/>
  <c r="G133" i="1"/>
  <c r="F133" i="1"/>
  <c r="E133" i="1"/>
  <c r="D133" i="1"/>
  <c r="C133" i="1"/>
  <c r="A133" i="1"/>
  <c r="G131" i="1"/>
  <c r="F131" i="1"/>
  <c r="E131" i="1"/>
  <c r="D131" i="1"/>
  <c r="C131" i="1"/>
  <c r="A131" i="1"/>
  <c r="G128" i="1"/>
  <c r="G129" i="1" s="1"/>
  <c r="F128" i="1"/>
  <c r="F129" i="1" s="1"/>
  <c r="E128" i="1"/>
  <c r="E129" i="1" s="1"/>
  <c r="D128" i="1"/>
  <c r="D129" i="1" s="1"/>
  <c r="C128" i="1"/>
  <c r="C129" i="1" s="1"/>
  <c r="A128" i="1"/>
  <c r="A129" i="1" s="1"/>
  <c r="G126" i="1"/>
  <c r="F126" i="1"/>
  <c r="E126" i="1"/>
  <c r="D126" i="1"/>
  <c r="C126" i="1"/>
  <c r="A126" i="1"/>
  <c r="G123" i="1"/>
  <c r="G124" i="1" s="1"/>
  <c r="F123" i="1"/>
  <c r="F124" i="1" s="1"/>
  <c r="E123" i="1"/>
  <c r="E124" i="1" s="1"/>
  <c r="D123" i="1"/>
  <c r="D124" i="1" s="1"/>
  <c r="C123" i="1"/>
  <c r="C124" i="1" s="1"/>
  <c r="A123" i="1"/>
  <c r="A124" i="1" s="1"/>
  <c r="G120" i="1"/>
  <c r="G121" i="1" s="1"/>
  <c r="F120" i="1"/>
  <c r="F121" i="1" s="1"/>
  <c r="E120" i="1"/>
  <c r="E121" i="1" s="1"/>
  <c r="D120" i="1"/>
  <c r="D121" i="1" s="1"/>
  <c r="C120" i="1"/>
  <c r="C121" i="1" s="1"/>
  <c r="A120" i="1"/>
  <c r="A121" i="1" s="1"/>
  <c r="G117" i="1"/>
  <c r="G118" i="1" s="1"/>
  <c r="F117" i="1"/>
  <c r="F118" i="1" s="1"/>
  <c r="E117" i="1"/>
  <c r="E118" i="1" s="1"/>
  <c r="D117" i="1"/>
  <c r="D118" i="1" s="1"/>
  <c r="C117" i="1"/>
  <c r="C118" i="1" s="1"/>
  <c r="A117" i="1"/>
  <c r="A118" i="1" s="1"/>
  <c r="G114" i="1"/>
  <c r="G115" i="1" s="1"/>
  <c r="F114" i="1"/>
  <c r="F115" i="1" s="1"/>
  <c r="E114" i="1"/>
  <c r="E115" i="1" s="1"/>
  <c r="D114" i="1"/>
  <c r="D115" i="1" s="1"/>
  <c r="C114" i="1"/>
  <c r="C115" i="1" s="1"/>
  <c r="A114" i="1"/>
  <c r="A115" i="1" s="1"/>
  <c r="G111" i="1"/>
  <c r="G112" i="1" s="1"/>
  <c r="F111" i="1"/>
  <c r="F112" i="1" s="1"/>
  <c r="E111" i="1"/>
  <c r="E112" i="1" s="1"/>
  <c r="D111" i="1"/>
  <c r="D112" i="1" s="1"/>
  <c r="C111" i="1"/>
  <c r="C112" i="1" s="1"/>
  <c r="A111" i="1"/>
  <c r="A112" i="1" s="1"/>
  <c r="G108" i="1"/>
  <c r="G109" i="1" s="1"/>
  <c r="F108" i="1"/>
  <c r="F109" i="1" s="1"/>
  <c r="E108" i="1"/>
  <c r="E109" i="1" s="1"/>
  <c r="D108" i="1"/>
  <c r="D109" i="1" s="1"/>
  <c r="C108" i="1"/>
  <c r="A108" i="1"/>
  <c r="A109" i="1" s="1"/>
  <c r="G105" i="1"/>
  <c r="G106" i="1" s="1"/>
  <c r="F105" i="1"/>
  <c r="F106" i="1" s="1"/>
  <c r="E105" i="1"/>
  <c r="E106" i="1" s="1"/>
  <c r="D105" i="1"/>
  <c r="D106" i="1" s="1"/>
  <c r="C105" i="1"/>
  <c r="C106" i="1" s="1"/>
  <c r="A105" i="1"/>
  <c r="A106" i="1" s="1"/>
  <c r="G102" i="1"/>
  <c r="G103" i="1" s="1"/>
  <c r="F102" i="1"/>
  <c r="F103" i="1" s="1"/>
  <c r="E102" i="1"/>
  <c r="E103" i="1" s="1"/>
  <c r="D102" i="1"/>
  <c r="D103" i="1" s="1"/>
  <c r="C102" i="1"/>
  <c r="C103" i="1" s="1"/>
  <c r="A102" i="1"/>
  <c r="A103" i="1" s="1"/>
  <c r="G99" i="1"/>
  <c r="G100" i="1" s="1"/>
  <c r="F99" i="1"/>
  <c r="F100" i="1" s="1"/>
  <c r="E99" i="1"/>
  <c r="E100" i="1" s="1"/>
  <c r="D99" i="1"/>
  <c r="D100" i="1" s="1"/>
  <c r="C99" i="1"/>
  <c r="C100" i="1" s="1"/>
  <c r="A99" i="1"/>
  <c r="A100" i="1" s="1"/>
  <c r="G96" i="1"/>
  <c r="G97" i="1" s="1"/>
  <c r="F96" i="1"/>
  <c r="F97" i="1" s="1"/>
  <c r="E96" i="1"/>
  <c r="E97" i="1" s="1"/>
  <c r="D96" i="1"/>
  <c r="D97" i="1" s="1"/>
  <c r="C96" i="1"/>
  <c r="C97" i="1" s="1"/>
  <c r="A96" i="1"/>
  <c r="A97" i="1" s="1"/>
  <c r="G93" i="1"/>
  <c r="G94" i="1" s="1"/>
  <c r="F93" i="1"/>
  <c r="F94" i="1" s="1"/>
  <c r="E93" i="1"/>
  <c r="E94" i="1" s="1"/>
  <c r="D93" i="1"/>
  <c r="D94" i="1" s="1"/>
  <c r="C93" i="1"/>
  <c r="C94" i="1" s="1"/>
  <c r="A93" i="1"/>
  <c r="A94" i="1" s="1"/>
  <c r="G90" i="1"/>
  <c r="G91" i="1" s="1"/>
  <c r="F90" i="1"/>
  <c r="F91" i="1" s="1"/>
  <c r="E90" i="1"/>
  <c r="E91" i="1" s="1"/>
  <c r="D90" i="1"/>
  <c r="D91" i="1" s="1"/>
  <c r="C90" i="1"/>
  <c r="C91" i="1" s="1"/>
  <c r="A90" i="1"/>
  <c r="A91" i="1" s="1"/>
  <c r="G87" i="1"/>
  <c r="G88" i="1" s="1"/>
  <c r="F87" i="1"/>
  <c r="F88" i="1" s="1"/>
  <c r="E87" i="1"/>
  <c r="E88" i="1" s="1"/>
  <c r="D87" i="1"/>
  <c r="D88" i="1" s="1"/>
  <c r="C87" i="1"/>
  <c r="C88" i="1" s="1"/>
  <c r="A87" i="1"/>
  <c r="A88" i="1" s="1"/>
  <c r="G84" i="1"/>
  <c r="G85" i="1" s="1"/>
  <c r="F84" i="1"/>
  <c r="F85" i="1" s="1"/>
  <c r="E84" i="1"/>
  <c r="E85" i="1" s="1"/>
  <c r="D84" i="1"/>
  <c r="D85" i="1" s="1"/>
  <c r="C84" i="1"/>
  <c r="C85" i="1" s="1"/>
  <c r="A84" i="1"/>
  <c r="A85" i="1" s="1"/>
  <c r="G75" i="1"/>
  <c r="G76" i="1" s="1"/>
  <c r="F75" i="1"/>
  <c r="F76" i="1" s="1"/>
  <c r="E75" i="1"/>
  <c r="E76" i="1" s="1"/>
  <c r="D75" i="1"/>
  <c r="D76" i="1" s="1"/>
  <c r="C75" i="1"/>
  <c r="C76" i="1" s="1"/>
  <c r="A75" i="1"/>
  <c r="A76" i="1" s="1"/>
  <c r="G73" i="1"/>
  <c r="F73" i="1"/>
  <c r="E73" i="1"/>
  <c r="D73" i="1"/>
  <c r="C73" i="1"/>
  <c r="A73" i="1"/>
  <c r="G69" i="1"/>
  <c r="F69" i="1"/>
  <c r="E69" i="1"/>
  <c r="D69" i="1"/>
  <c r="C69" i="1"/>
  <c r="A69" i="1"/>
  <c r="G66" i="1"/>
  <c r="G67" i="1" s="1"/>
  <c r="F66" i="1"/>
  <c r="F67" i="1" s="1"/>
  <c r="E66" i="1"/>
  <c r="E67" i="1" s="1"/>
  <c r="D66" i="1"/>
  <c r="D67" i="1" s="1"/>
  <c r="C66" i="1"/>
  <c r="C67" i="1" s="1"/>
  <c r="A66" i="1"/>
  <c r="A67" i="1" s="1"/>
  <c r="G63" i="1"/>
  <c r="G64" i="1" s="1"/>
  <c r="F63" i="1"/>
  <c r="F64" i="1" s="1"/>
  <c r="E63" i="1"/>
  <c r="E64" i="1" s="1"/>
  <c r="D63" i="1"/>
  <c r="D64" i="1" s="1"/>
  <c r="C63" i="1"/>
  <c r="C64" i="1" s="1"/>
  <c r="A63" i="1"/>
  <c r="A64" i="1" s="1"/>
  <c r="G60" i="1"/>
  <c r="G61" i="1" s="1"/>
  <c r="F60" i="1"/>
  <c r="F61" i="1" s="1"/>
  <c r="E60" i="1"/>
  <c r="E61" i="1" s="1"/>
  <c r="D60" i="1"/>
  <c r="D61" i="1" s="1"/>
  <c r="C60" i="1"/>
  <c r="C61" i="1" s="1"/>
  <c r="A60" i="1"/>
  <c r="A61" i="1" s="1"/>
  <c r="G56" i="1"/>
  <c r="G57" i="1" s="1"/>
  <c r="F56" i="1"/>
  <c r="F57" i="1" s="1"/>
  <c r="E56" i="1"/>
  <c r="E57" i="1" s="1"/>
  <c r="D56" i="1"/>
  <c r="D57" i="1" s="1"/>
  <c r="C56" i="1"/>
  <c r="C57" i="1" s="1"/>
  <c r="A56" i="1"/>
  <c r="A57" i="1" s="1"/>
  <c r="G53" i="1"/>
  <c r="G54" i="1" s="1"/>
  <c r="F53" i="1"/>
  <c r="F54" i="1" s="1"/>
  <c r="E53" i="1"/>
  <c r="E54" i="1" s="1"/>
  <c r="D53" i="1"/>
  <c r="D54" i="1" s="1"/>
  <c r="C53" i="1"/>
  <c r="A53" i="1"/>
  <c r="A54" i="1" s="1"/>
  <c r="G50" i="1"/>
  <c r="G51" i="1" s="1"/>
  <c r="F50" i="1"/>
  <c r="F51" i="1" s="1"/>
  <c r="E50" i="1"/>
  <c r="E51" i="1" s="1"/>
  <c r="D50" i="1"/>
  <c r="D51" i="1" s="1"/>
  <c r="C50" i="1"/>
  <c r="C51" i="1" s="1"/>
  <c r="A50" i="1"/>
  <c r="A51" i="1" s="1"/>
  <c r="G47" i="1"/>
  <c r="G48" i="1" s="1"/>
  <c r="F47" i="1"/>
  <c r="F48" i="1" s="1"/>
  <c r="E47" i="1"/>
  <c r="E48" i="1" s="1"/>
  <c r="D47" i="1"/>
  <c r="D48" i="1" s="1"/>
  <c r="C47" i="1"/>
  <c r="C48" i="1" s="1"/>
  <c r="A47" i="1"/>
  <c r="A48" i="1" s="1"/>
  <c r="G44" i="1"/>
  <c r="G45" i="1" s="1"/>
  <c r="F44" i="1"/>
  <c r="F45" i="1" s="1"/>
  <c r="E44" i="1"/>
  <c r="E45" i="1" s="1"/>
  <c r="D44" i="1"/>
  <c r="D45" i="1" s="1"/>
  <c r="C44" i="1"/>
  <c r="C45" i="1" s="1"/>
  <c r="A44" i="1"/>
  <c r="A45" i="1" s="1"/>
  <c r="G41" i="1"/>
  <c r="G42" i="1" s="1"/>
  <c r="F41" i="1"/>
  <c r="F42" i="1" s="1"/>
  <c r="E41" i="1"/>
  <c r="E42" i="1" s="1"/>
  <c r="D41" i="1"/>
  <c r="D42" i="1" s="1"/>
  <c r="C41" i="1"/>
  <c r="C42" i="1" s="1"/>
  <c r="A41" i="1"/>
  <c r="A42" i="1" s="1"/>
  <c r="D39" i="1"/>
  <c r="G38" i="1"/>
  <c r="G39" i="1" s="1"/>
  <c r="F38" i="1"/>
  <c r="F39" i="1" s="1"/>
  <c r="E38" i="1"/>
  <c r="E39" i="1" s="1"/>
  <c r="D38" i="1"/>
  <c r="C38" i="1"/>
  <c r="C39" i="1" s="1"/>
  <c r="A38" i="1"/>
  <c r="A39" i="1" s="1"/>
  <c r="G35" i="1"/>
  <c r="G36" i="1" s="1"/>
  <c r="F35" i="1"/>
  <c r="F36" i="1" s="1"/>
  <c r="E35" i="1"/>
  <c r="E36" i="1" s="1"/>
  <c r="D35" i="1"/>
  <c r="D36" i="1" s="1"/>
  <c r="C35" i="1"/>
  <c r="C36" i="1" s="1"/>
  <c r="A35" i="1"/>
  <c r="A36" i="1" s="1"/>
  <c r="G32" i="1"/>
  <c r="G33" i="1" s="1"/>
  <c r="F32" i="1"/>
  <c r="F33" i="1" s="1"/>
  <c r="E32" i="1"/>
  <c r="E33" i="1" s="1"/>
  <c r="D32" i="1"/>
  <c r="D33" i="1" s="1"/>
  <c r="C32" i="1"/>
  <c r="C33" i="1" s="1"/>
  <c r="A32" i="1"/>
  <c r="A33" i="1" s="1"/>
  <c r="G29" i="1"/>
  <c r="G30" i="1" s="1"/>
  <c r="F29" i="1"/>
  <c r="F30" i="1" s="1"/>
  <c r="E29" i="1"/>
  <c r="E30" i="1" s="1"/>
  <c r="D29" i="1"/>
  <c r="D30" i="1" s="1"/>
  <c r="C29" i="1"/>
  <c r="C30" i="1" s="1"/>
  <c r="A29" i="1"/>
  <c r="A30" i="1" s="1"/>
  <c r="G26" i="1"/>
  <c r="G27" i="1" s="1"/>
  <c r="F26" i="1"/>
  <c r="F27" i="1" s="1"/>
  <c r="E26" i="1"/>
  <c r="E27" i="1" s="1"/>
  <c r="D26" i="1"/>
  <c r="D27" i="1" s="1"/>
  <c r="C26" i="1"/>
  <c r="C27" i="1" s="1"/>
  <c r="A26" i="1"/>
  <c r="A27" i="1" s="1"/>
  <c r="G23" i="1"/>
  <c r="G24" i="1" s="1"/>
  <c r="F23" i="1"/>
  <c r="F24" i="1" s="1"/>
  <c r="E23" i="1"/>
  <c r="E24" i="1" s="1"/>
  <c r="D23" i="1"/>
  <c r="D24" i="1" s="1"/>
  <c r="C23" i="1"/>
  <c r="C24" i="1" s="1"/>
  <c r="A23" i="1"/>
  <c r="A24" i="1" s="1"/>
  <c r="G20" i="1"/>
  <c r="G21" i="1" s="1"/>
  <c r="F20" i="1"/>
  <c r="F21" i="1" s="1"/>
  <c r="E20" i="1"/>
  <c r="E21" i="1" s="1"/>
  <c r="D20" i="1"/>
  <c r="D21" i="1" s="1"/>
  <c r="C20" i="1"/>
  <c r="C21" i="1" s="1"/>
  <c r="A20" i="1"/>
  <c r="A21" i="1" s="1"/>
  <c r="G17" i="1"/>
  <c r="G18" i="1" s="1"/>
  <c r="F17" i="1"/>
  <c r="F18" i="1" s="1"/>
  <c r="E17" i="1"/>
  <c r="E18" i="1" s="1"/>
  <c r="D17" i="1"/>
  <c r="D18" i="1" s="1"/>
  <c r="C17" i="1"/>
  <c r="C18" i="1" s="1"/>
  <c r="A17" i="1"/>
  <c r="A18" i="1" s="1"/>
  <c r="G15" i="1"/>
  <c r="F15" i="1"/>
  <c r="E15" i="1"/>
  <c r="D15" i="1"/>
  <c r="C15" i="1"/>
  <c r="A15" i="1"/>
  <c r="G10" i="1"/>
  <c r="G11" i="1" s="1"/>
  <c r="F10" i="1"/>
  <c r="F11" i="1" s="1"/>
  <c r="E10" i="1"/>
  <c r="E11" i="1" s="1"/>
  <c r="D10" i="1"/>
  <c r="D11" i="1" s="1"/>
  <c r="C10" i="1"/>
  <c r="C11" i="1" s="1"/>
  <c r="A10" i="1"/>
  <c r="A11" i="1" s="1"/>
  <c r="G5" i="1"/>
  <c r="G6" i="1" s="1"/>
  <c r="F5" i="1"/>
  <c r="F6" i="1" s="1"/>
  <c r="E5" i="1"/>
  <c r="E6" i="1" s="1"/>
  <c r="D5" i="1"/>
  <c r="D6" i="1" s="1"/>
  <c r="C5" i="1"/>
  <c r="C6" i="1" s="1"/>
  <c r="A5" i="1"/>
  <c r="A6" i="1" s="1"/>
  <c r="G3" i="1"/>
  <c r="F3" i="1"/>
  <c r="E3" i="1"/>
  <c r="D3" i="1"/>
  <c r="C3" i="1"/>
  <c r="A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C54" i="1" l="1"/>
  <c r="C109" i="1"/>
</calcChain>
</file>

<file path=xl/sharedStrings.xml><?xml version="1.0" encoding="utf-8"?>
<sst xmlns="http://schemas.openxmlformats.org/spreadsheetml/2006/main" count="968" uniqueCount="260">
  <si>
    <t>衛部醫器輸字第034728號</t>
  </si>
  <si>
    <t>衛部醫器輸字第033010號</t>
  </si>
  <si>
    <t>12支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</si>
  <si>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</si>
  <si>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</si>
  <si>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</si>
  <si>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</si>
  <si>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</si>
  <si>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</si>
  <si>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</si>
  <si>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</si>
  <si>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</si>
  <si>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</si>
  <si>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</si>
  <si>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</si>
  <si>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</si>
  <si>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</si>
  <si>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6支</t>
  </si>
  <si>
    <t>修縫60縫合器</t>
  </si>
  <si>
    <t>Stapler, SureForm 60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</si>
  <si>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</si>
  <si>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</si>
  <si>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</si>
  <si>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</si>
  <si>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</si>
  <si>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</si>
  <si>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</si>
  <si>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</si>
  <si>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</si>
  <si>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</si>
  <si>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</si>
  <si>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</si>
  <si>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</si>
  <si>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</si>
  <si>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</si>
  <si>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</si>
  <si>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</si>
  <si>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</si>
  <si>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</si>
  <si>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</si>
  <si>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</si>
  <si>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</si>
  <si>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</si>
  <si>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</si>
  <si>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</si>
  <si>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</si>
  <si>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12次</t>
  </si>
  <si>
    <t>支</t>
  </si>
  <si>
    <t>強力雙極夾鉗</t>
  </si>
  <si>
    <t>Force Bipolar</t>
  </si>
  <si>
    <t>14次</t>
  </si>
  <si>
    <t>15次</t>
  </si>
  <si>
    <t>大型夾針器(含線剪)</t>
  </si>
  <si>
    <t>Mega SutureCut Needle Driver</t>
  </si>
  <si>
    <t>夾針器(含線剪)</t>
  </si>
  <si>
    <t>Large SutureCut Needle Driver</t>
  </si>
  <si>
    <t>有孔型雙極電燒</t>
  </si>
  <si>
    <t>Fenestrated Bipolar Forceps</t>
  </si>
  <si>
    <t>18次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</si>
  <si>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</si>
  <si>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</si>
  <si>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</si>
  <si>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</si>
  <si>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</si>
  <si>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</si>
  <si>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</si>
  <si>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</si>
  <si>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100次</t>
  </si>
  <si>
    <t>da Vinci Xi 血管鉗</t>
  </si>
  <si>
    <t>da Vinci Xi Small Clip Applier</t>
  </si>
  <si>
    <t>10次</t>
  </si>
  <si>
    <t>衛部醫器輸字第028205號</t>
  </si>
  <si>
    <t>1個</t>
  </si>
  <si>
    <t>1條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</si>
  <si>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</si>
  <si>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</si>
  <si>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</si>
  <si>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</si>
  <si>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</si>
  <si>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</si>
  <si>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6個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</si>
  <si>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</si>
  <si>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</si>
  <si>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</si>
  <si>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</si>
  <si>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</si>
  <si>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</si>
  <si>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</si>
  <si>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</si>
  <si>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</si>
  <si>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</si>
  <si>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</si>
  <si>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</si>
  <si>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</si>
  <si>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衛部醫器輸壹字第020435號</t>
  </si>
  <si>
    <t>20個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</si>
  <si>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</si>
  <si>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</si>
  <si>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</si>
  <si>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</si>
  <si>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心房牽引器, 短型</t>
  </si>
  <si>
    <t>da Vinci Xi Atrial Retractor, Short Right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</si>
  <si>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</si>
  <si>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</si>
  <si>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</si>
  <si>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</si>
  <si>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</si>
  <si>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</si>
  <si>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</si>
  <si>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</si>
  <si>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</si>
  <si>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</si>
  <si>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</si>
  <si>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</si>
  <si>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</si>
  <si>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</si>
  <si>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da Vinci Xi 手臂無菌套</t>
  </si>
  <si>
    <t>da Vinci Xi Arm Drape</t>
  </si>
  <si>
    <t>衛部醫器輸字第027652號</t>
  </si>
  <si>
    <t>da Vinci Xi 8 mm鈍頭穿刺針</t>
  </si>
  <si>
    <t>da Vinci Xi 8 mm Blunt Obturator</t>
  </si>
  <si>
    <t>da Vinci Xi 圓型剪</t>
  </si>
  <si>
    <t>da Vinci Xi Round Tip Scissors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</si>
  <si>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</si>
  <si>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</si>
  <si>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</si>
  <si>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</si>
  <si>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</si>
  <si>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</si>
  <si>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</si>
  <si>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</si>
  <si>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</si>
  <si>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</si>
  <si>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</si>
  <si>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</si>
  <si>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</si>
  <si>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</si>
  <si>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</si>
  <si>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</si>
  <si>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</si>
  <si>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衛部醫器輸壹字第014244號</t>
  </si>
  <si>
    <t>資材碼</t>
  </si>
  <si>
    <t>Contract#</t>
  </si>
  <si>
    <t>Contract Start Date</t>
  </si>
  <si>
    <t>Contract End Date</t>
  </si>
  <si>
    <t>衛部醫器輸字第028222號</t>
  </si>
  <si>
    <t>衛部醫器輸字第035164號</t>
  </si>
  <si>
    <t>da Vinci Xi 8 mm Cannula, Long</t>
  </si>
  <si>
    <t>da Vinci Xi 8 mm套管, 加長型</t>
  </si>
  <si>
    <t>da Vinci Xi 8 mm Blunt Obturator, Long</t>
  </si>
  <si>
    <t>da Vinci Xi 8 mm鈍頭穿刺針, 加長型</t>
  </si>
  <si>
    <t>衛部醫器輸壹字第022473號</t>
  </si>
  <si>
    <t>da Vinci Xi Debakey Forceps</t>
  </si>
  <si>
    <t>da Vinci Xi 狄氏鉗</t>
  </si>
  <si>
    <t>da Vinci Xi Resano Forceps</t>
  </si>
  <si>
    <t>da Vinci Xi 羅氏鉗</t>
  </si>
  <si>
    <t>da Vinci Xi Cardiac Probe Grasper</t>
  </si>
  <si>
    <t>da Vinci Xi 心臟探針抓取鉗</t>
  </si>
  <si>
    <t>da Vinci Xi Dual Blade Retractor</t>
  </si>
  <si>
    <t>da Vinci Xi 雙刃型牽引器</t>
  </si>
  <si>
    <t>da Vinci Xi Small Graptor (Grasping Retractor)</t>
  </si>
  <si>
    <t>da Vinci Xi 短型抓取型牽引器</t>
  </si>
  <si>
    <t>da Vinci Xi Tip-Up Fenestrated Grasper</t>
  </si>
  <si>
    <t>da Vinci Xi 吻端向上有孔型抓取鉗</t>
  </si>
  <si>
    <t>da Vinci Xi 8mm Bladeless Obturator (Optical), Long</t>
  </si>
  <si>
    <t>da Vinci Xi 8 mm無刀片穿刺針(可視型)加長型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</si>
  <si>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</si>
  <si>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</si>
  <si>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</si>
  <si>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</si>
  <si>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</t>
  </si>
  <si>
    <t>da Vinci Xi 微腕型吻合釘無刃穿刺針 12 mm</t>
  </si>
  <si>
    <t>da Vinci Xi EndoWrist 12 mm &amp; Stapler Bladeless Obturator, Long</t>
  </si>
  <si>
    <t>da Vinci Xi 微腕型吻合釘無刃穿刺針 12 mm, 加長型</t>
  </si>
  <si>
    <t>衛部醫器輸字第034583號</t>
  </si>
  <si>
    <t>Long Tip Forceps</t>
  </si>
  <si>
    <t>長型鉗子</t>
  </si>
  <si>
    <t>Micro Bipolar Forceps</t>
  </si>
  <si>
    <t>迷你雙極電燒</t>
  </si>
  <si>
    <t>Cobra Grasper           </t>
  </si>
  <si>
    <t>眼鏡蛇抓取鉗</t>
  </si>
  <si>
    <t>Curved Bipolar Dissector</t>
  </si>
  <si>
    <t>彎型雙極電燒</t>
  </si>
  <si>
    <t>Long Bipolar Grasper</t>
  </si>
  <si>
    <t>長型雙極電燒鉗</t>
  </si>
  <si>
    <t>衛部醫器輸字第032868號</t>
  </si>
  <si>
    <t>衛部醫器輸字第033430號</t>
  </si>
  <si>
    <t>衛部醫器輸字第033433號</t>
  </si>
  <si>
    <t>非合約</t>
  </si>
  <si>
    <t>EndoWrist Suction irrigator</t>
  </si>
  <si>
    <t>微腕型沖吸管</t>
  </si>
  <si>
    <t>長庚醫療財團法人</t>
  </si>
  <si>
    <t>84-NTU-400180</t>
  </si>
  <si>
    <t>84-NTU-470001</t>
  </si>
  <si>
    <t>84-NTU-470002</t>
  </si>
  <si>
    <t>84-NTU-470004</t>
  </si>
  <si>
    <t>84-NTU-470007</t>
  </si>
  <si>
    <t>84-NTU-470008</t>
  </si>
  <si>
    <t>84-NTU-470009</t>
  </si>
  <si>
    <t>84-NTU-470015</t>
  </si>
  <si>
    <t>84-NTU-470033</t>
  </si>
  <si>
    <t>84-NTU-470036</t>
  </si>
  <si>
    <t>84-NTU-470179</t>
  </si>
  <si>
    <t>84-NTU-470181</t>
  </si>
  <si>
    <t>84-NTU-470183</t>
  </si>
  <si>
    <t>84-NTU-470184</t>
  </si>
  <si>
    <t>84-NTU-470194</t>
  </si>
  <si>
    <t>84-NTU-470207</t>
  </si>
  <si>
    <t>84-NTU-470215</t>
  </si>
  <si>
    <t>84-NTU-470230</t>
  </si>
  <si>
    <t>84-NTU-470246</t>
  </si>
  <si>
    <t>84-NTU-470249</t>
  </si>
  <si>
    <t>84-NTU-470318</t>
  </si>
  <si>
    <t>84-NTU-470327</t>
  </si>
  <si>
    <t>84-NTU-470341</t>
  </si>
  <si>
    <t>84-NTU-470347</t>
  </si>
  <si>
    <t>84-NTU-470357</t>
  </si>
  <si>
    <t>84-NTU-470358</t>
  </si>
  <si>
    <t>84-NTU-470361</t>
  </si>
  <si>
    <t>84-NTU-470375</t>
  </si>
  <si>
    <t>84-NTU-470376</t>
  </si>
  <si>
    <t>84-NTU-470380</t>
  </si>
  <si>
    <t>84-NTU-470381</t>
  </si>
  <si>
    <t>84-NTU-470383</t>
  </si>
  <si>
    <t>84-NTU-470384</t>
  </si>
  <si>
    <t>84-NTU-470389</t>
  </si>
  <si>
    <t>84-NTU-470390</t>
  </si>
  <si>
    <t>84-NTU-470395</t>
  </si>
  <si>
    <t>84-NTU-470396</t>
  </si>
  <si>
    <t>84-NTU-470401</t>
  </si>
  <si>
    <t>84-NTU-471006</t>
  </si>
  <si>
    <t>84-NTU-471048</t>
  </si>
  <si>
    <t>84-NTU-471049</t>
  </si>
  <si>
    <t>84-NTU-471093</t>
  </si>
  <si>
    <t>84-NTU-471171</t>
  </si>
  <si>
    <t>84-NTU-471172</t>
  </si>
  <si>
    <t>84-NTU-471190</t>
  </si>
  <si>
    <t>84-NTU-471205</t>
  </si>
  <si>
    <t>84-NTU-471296</t>
  </si>
  <si>
    <t>84-NTU-471309</t>
  </si>
  <si>
    <t>84-NTU-471344</t>
  </si>
  <si>
    <t>84-NTU-471400</t>
  </si>
  <si>
    <t>84-NTU-471405</t>
  </si>
  <si>
    <t>84-NTU-480275</t>
  </si>
  <si>
    <t>84-NTU-480422</t>
  </si>
  <si>
    <t>84-NTU-480445</t>
  </si>
  <si>
    <t>84-NTU-480545</t>
  </si>
  <si>
    <t>84-NTU-48345B</t>
  </si>
  <si>
    <t>84-NTU-48345G</t>
  </si>
  <si>
    <t>84-NTU-48345M</t>
  </si>
  <si>
    <t>84-NTU-48345T</t>
  </si>
  <si>
    <t>84-NTU-48345W</t>
  </si>
  <si>
    <t>84-NTU-480460</t>
  </si>
  <si>
    <t>84-NTU-48360B</t>
  </si>
  <si>
    <t>84-NTU-48360G</t>
  </si>
  <si>
    <t>84-NTU-48360T</t>
  </si>
  <si>
    <t>84-NTU-48360W</t>
  </si>
  <si>
    <t>84-NTU-480299</t>
  </si>
  <si>
    <t>84-NTU-480291</t>
  </si>
  <si>
    <t>UAZ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</si>
</sst>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8"/>
      <name val="Aptos Narrow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155"/>
  <sheetViews>
    <sheetView tabSelected="1" workbookViewId="0">
      <selection activeCell="A7" sqref="A7"/>
    </sheetView>
  </sheetViews>
  <sheetFormatPr defaultColWidth="52.5" defaultRowHeight="12.75" x14ac:dyDescent="0.2"/>
  <cols>
    <col min="1" max="1" width="12" style="4" bestFit="1" customWidth="1"/>
    <col min="2" max="2" width="15.625" style="4" customWidth="1"/>
    <col min="3" max="3" width="6.75" style="5" bestFit="1" customWidth="1"/>
    <col min="4" max="4" width="39.75" style="4" bestFit="1" customWidth="1"/>
    <col min="5" max="5" width="34.375" style="4" bestFit="1" customWidth="1"/>
    <col min="6" max="6" width="5.75" style="4" bestFit="1" customWidth="1"/>
    <col min="7" max="7" width="18.25" style="4" bestFit="1" customWidth="1"/>
    <col min="8" max="8" width="21" style="4" bestFit="1" customWidth="1"/>
    <col min="9" max="9" width="10.625" style="4" bestFit="1" customWidth="1"/>
    <col min="10" max="10" width="14.75" style="4" bestFit="1" customWidth="1"/>
    <col min="11" max="11" width="7.5" style="4" bestFit="1" customWidth="1"/>
    <col min="12" max="12" width="14" style="4" bestFit="1" customWidth="1"/>
    <col min="13" max="13" width="13.25" style="4" bestFit="1" customWidth="1"/>
    <col min="14" max="16384" width="52.5" style="4"/>
  </cols>
  <sheetData>
    <row r="1" spans="1:13" x14ac:dyDescent="0.2">
      <c r="A1" s="7" t="s">
        <v>139</v>
      </c>
      <c r="B1" s="3" t="s">
        <v>138</v>
      </c>
      <c r="C1" s="8" t="s">
        <v>137</v>
      </c>
      <c r="D1" s="7" t="s">
        <v>136</v>
      </c>
      <c r="E1" s="7" t="s">
        <v>135</v>
      </c>
      <c r="F1" s="7" t="s">
        <v>134</v>
      </c>
      <c r="G1" s="7" t="s">
        <v>133</v>
      </c>
      <c r="H1" s="9" t="s">
        <v>132</v>
      </c>
      <c r="I1" s="3" t="s">
        <v>131</v>
      </c>
      <c r="J1" s="3" t="s">
        <v>141</v>
      </c>
      <c r="K1" s="3" t="s">
        <v>142</v>
      </c>
      <c r="L1" s="3" t="s">
        <v>143</v>
      </c>
      <c r="M1" s="3" t="s">
        <v>144</v>
      </c>
    </row>
    <row r="2" spans="1:13" x14ac:dyDescent="0.2">
      <c r="A2" s="7" t="s">
        <v>130</v>
      </c>
      <c r="B2" s="1" t="s">
        <v>191</v>
      </c>
      <c r="C2" s="8">
        <v>400180</v>
      </c>
      <c r="D2" s="7" t="s">
        <v>129</v>
      </c>
      <c r="E2" s="7" t="s">
        <v>128</v>
      </c>
      <c r="F2" s="7" t="s">
        <v>3</v>
      </c>
      <c r="G2" s="7" t="s">
        <v>83</v>
      </c>
      <c r="H2" s="1" t="s">
        <v>127</v>
      </c>
      <c r="I2" s="6" t="str">
        <f t="shared" ref="I2:I9" si="0">MID(H2,FIND("第",H2)+1,FIND("號",H2)-1-FIND("第",H2))</f>
        <v>026172</v>
      </c>
      <c r="J2" s="6" t="s">
        <v>192</v>
      </c>
      <c r="K2" s="6" t="s">
        <v>259</v>
      </c>
      <c r="L2" s="10">
        <v>44927</v>
      </c>
      <c r="M2" s="10">
        <v>45291</v>
      </c>
    </row>
    <row r="3" spans="1:13" x14ac:dyDescent="0.2">
      <c r="A3" s="1" t="str">
        <f>A2</f>
        <v>Si/Xi</v>
      </c>
      <c r="B3" s="1" t="s">
        <v>191</v>
      </c>
      <c r="C3" s="2">
        <f>C2</f>
        <v>400180</v>
      </c>
      <c r="D3" s="1" t="str">
        <f>D2</f>
        <v>Tip Cover Accessory</v>
      </c>
      <c r="E3" s="1" t="str">
        <f>E2</f>
        <v>電燒剪刀絕緣蓋</v>
      </c>
      <c r="F3" s="1" t="str">
        <f>F2</f>
        <v>盒</v>
      </c>
      <c r="G3" s="1" t="str">
        <f>G2</f>
        <v>10個</v>
      </c>
      <c r="H3" s="1" t="s">
        <v>0</v>
      </c>
      <c r="I3" s="6" t="str">
        <f t="shared" si="0"/>
        <v>034728</v>
      </c>
      <c r="J3" s="6" t="s">
        <v>192</v>
      </c>
      <c r="K3" s="6" t="s">
        <v>259</v>
      </c>
      <c r="L3" s="10">
        <v>44927</v>
      </c>
      <c r="M3" s="10">
        <v>45291</v>
      </c>
    </row>
    <row r="4" spans="1:13" x14ac:dyDescent="0.2">
      <c r="A4" s="1" t="s">
        <v>7</v>
      </c>
      <c r="B4" s="1" t="s">
        <v>191</v>
      </c>
      <c r="C4" s="2">
        <v>470001</v>
      </c>
      <c r="D4" s="1" t="s">
        <v>126</v>
      </c>
      <c r="E4" s="1" t="s">
        <v>125</v>
      </c>
      <c r="F4" s="1" t="s">
        <v>47</v>
      </c>
      <c r="G4" s="1" t="s">
        <v>70</v>
      </c>
      <c r="H4" s="1" t="s">
        <v>0</v>
      </c>
      <c r="I4" s="6" t="str">
        <f t="shared" si="0"/>
        <v>034728</v>
      </c>
      <c r="J4" s="6" t="s">
        <v>193</v>
      </c>
      <c r="K4" s="6" t="s">
        <v>259</v>
      </c>
      <c r="L4" s="10">
        <v>44927</v>
      </c>
      <c r="M4" s="10">
        <v>45291</v>
      </c>
    </row>
    <row r="5" spans="1:13" x14ac:dyDescent="0.2">
      <c r="A5" s="1" t="str">
        <f t="shared" ref="A5:A6" si="1">A4</f>
        <v>Xi</v>
      </c>
      <c r="B5" s="1" t="s">
        <v>191</v>
      </c>
      <c r="C5" s="2">
        <f t="shared" ref="C5:C6" si="2">C4</f>
        <v>470001</v>
      </c>
      <c r="D5" s="1" t="str">
        <f t="shared" ref="D5:D6" si="3">D4</f>
        <v>da Vinci Xi Potts Scissors</v>
      </c>
      <c r="E5" s="1" t="str">
        <f t="shared" ref="E5:E6" si="4">E4</f>
        <v>da Vinci Xi 尖型剪刀</v>
      </c>
      <c r="F5" s="1" t="str">
        <f t="shared" ref="F5:F6" si="5">F4</f>
        <v>支</v>
      </c>
      <c r="G5" s="1" t="str">
        <f t="shared" ref="G5:G6" si="6">G4</f>
        <v>10次</v>
      </c>
      <c r="H5" s="1" t="s">
        <v>145</v>
      </c>
      <c r="I5" s="6" t="str">
        <f t="shared" si="0"/>
        <v>028222</v>
      </c>
      <c r="J5" s="6" t="s">
        <v>193</v>
      </c>
      <c r="K5" s="6" t="s">
        <v>259</v>
      </c>
      <c r="L5" s="10">
        <v>44927</v>
      </c>
      <c r="M5" s="10">
        <v>45291</v>
      </c>
    </row>
    <row r="6" spans="1:13" x14ac:dyDescent="0.2">
      <c r="A6" s="1" t="str">
        <f t="shared" si="1"/>
        <v>Xi</v>
      </c>
      <c r="B6" s="1" t="s">
        <v>191</v>
      </c>
      <c r="C6" s="2">
        <f t="shared" si="2"/>
        <v>470001</v>
      </c>
      <c r="D6" s="1" t="str">
        <f t="shared" si="3"/>
        <v>da Vinci Xi Potts Scissors</v>
      </c>
      <c r="E6" s="1" t="str">
        <f t="shared" si="4"/>
        <v>da Vinci Xi 尖型剪刀</v>
      </c>
      <c r="F6" s="1" t="str">
        <f t="shared" si="5"/>
        <v>支</v>
      </c>
      <c r="G6" s="1" t="str">
        <f t="shared" si="6"/>
        <v>10次</v>
      </c>
      <c r="H6" s="1" t="s">
        <v>146</v>
      </c>
      <c r="I6" s="6" t="str">
        <f t="shared" si="0"/>
        <v>035164</v>
      </c>
      <c r="J6" s="6" t="s">
        <v>193</v>
      </c>
      <c r="K6" s="6" t="s">
        <v>259</v>
      </c>
      <c r="L6" s="10">
        <v>44927</v>
      </c>
      <c r="M6" s="10">
        <v>45291</v>
      </c>
    </row>
    <row r="7" spans="1:13" x14ac:dyDescent="0.2">
      <c r="A7" s="1" t="s">
        <v>7</v>
      </c>
      <c r="B7" s="1" t="s">
        <v>191</v>
      </c>
      <c r="C7" s="2">
        <v>470002</v>
      </c>
      <c r="D7" s="1" t="s">
        <v>124</v>
      </c>
      <c r="E7" s="1" t="s">
        <v>123</v>
      </c>
      <c r="F7" s="1" t="s">
        <v>3</v>
      </c>
      <c r="G7" s="1" t="s">
        <v>72</v>
      </c>
      <c r="H7" s="1" t="s">
        <v>118</v>
      </c>
      <c r="I7" s="6" t="str">
        <f t="shared" si="0"/>
        <v>027652</v>
      </c>
      <c r="J7" s="6" t="s">
        <v>194</v>
      </c>
      <c r="K7" s="6" t="s">
        <v>259</v>
      </c>
      <c r="L7" s="10">
        <v>44927</v>
      </c>
      <c r="M7" s="10">
        <v>45291</v>
      </c>
    </row>
    <row r="8" spans="1:13" x14ac:dyDescent="0.2">
      <c r="A8" s="1" t="s">
        <v>7</v>
      </c>
      <c r="B8" s="1" t="s">
        <v>191</v>
      </c>
      <c r="C8" s="2">
        <v>470004</v>
      </c>
      <c r="D8" s="1" t="s">
        <v>147</v>
      </c>
      <c r="E8" s="1" t="s">
        <v>148</v>
      </c>
      <c r="F8" s="1" t="s">
        <v>3</v>
      </c>
      <c r="G8" s="1" t="s">
        <v>72</v>
      </c>
      <c r="H8" s="1" t="s">
        <v>118</v>
      </c>
      <c r="I8" s="6" t="str">
        <f t="shared" si="0"/>
        <v>027652</v>
      </c>
      <c r="J8" s="6" t="s">
        <v>195</v>
      </c>
      <c r="K8" s="6" t="s">
        <v>259</v>
      </c>
      <c r="L8" s="10">
        <v>44927</v>
      </c>
      <c r="M8" s="10">
        <v>45291</v>
      </c>
    </row>
    <row r="9" spans="1:13" x14ac:dyDescent="0.2">
      <c r="A9" s="1" t="s">
        <v>7</v>
      </c>
      <c r="B9" s="1" t="s">
        <v>191</v>
      </c>
      <c r="C9" s="2">
        <v>470007</v>
      </c>
      <c r="D9" s="1" t="s">
        <v>122</v>
      </c>
      <c r="E9" s="1" t="s">
        <v>121</v>
      </c>
      <c r="F9" s="1" t="s">
        <v>47</v>
      </c>
      <c r="G9" s="1" t="s">
        <v>70</v>
      </c>
      <c r="H9" s="1" t="s">
        <v>0</v>
      </c>
      <c r="I9" s="6" t="str">
        <f t="shared" si="0"/>
        <v>034728</v>
      </c>
      <c r="J9" s="6" t="s">
        <v>196</v>
      </c>
      <c r="K9" s="6" t="s">
        <v>259</v>
      </c>
      <c r="L9" s="10">
        <v>44927</v>
      </c>
      <c r="M9" s="10">
        <v>45291</v>
      </c>
    </row>
    <row r="10" spans="1:13" x14ac:dyDescent="0.2">
      <c r="A10" s="1" t="str">
        <f t="shared" ref="A10:A11" si="7">A9</f>
        <v>Xi</v>
      </c>
      <c r="B10" s="1" t="s">
        <v>191</v>
      </c>
      <c r="C10" s="2">
        <f t="shared" ref="C10:C11" si="8">C9</f>
        <v>470007</v>
      </c>
      <c r="D10" s="1" t="str">
        <f t="shared" ref="D10:D11" si="9">D9</f>
        <v>da Vinci Xi Round Tip Scissors</v>
      </c>
      <c r="E10" s="1" t="str">
        <f t="shared" ref="E10:E11" si="10">E9</f>
        <v>da Vinci Xi 圓型剪</v>
      </c>
      <c r="F10" s="1" t="str">
        <f t="shared" ref="F10:F11" si="11">F9</f>
        <v>支</v>
      </c>
      <c r="G10" s="1" t="str">
        <f t="shared" ref="G10:G11" si="12">G9</f>
        <v>10次</v>
      </c>
      <c r="H10" s="1" t="s">
        <v>145</v>
      </c>
      <c r="I10" s="6" t="str">
        <f t="shared" ref="I10:I73" si="13">MID(H10,FIND("第",H10)+1,FIND("號",H10)-1-FIND("第",H10))</f>
        <v>028222</v>
      </c>
      <c r="J10" s="6" t="s">
        <v>196</v>
      </c>
      <c r="K10" s="6" t="s">
        <v>259</v>
      </c>
      <c r="L10" s="10">
        <v>44927</v>
      </c>
      <c r="M10" s="10">
        <v>45291</v>
      </c>
    </row>
    <row r="11" spans="1:13" x14ac:dyDescent="0.2">
      <c r="A11" s="1" t="str">
        <f t="shared" si="7"/>
        <v>Xi</v>
      </c>
      <c r="B11" s="1" t="s">
        <v>191</v>
      </c>
      <c r="C11" s="2">
        <f t="shared" si="8"/>
        <v>470007</v>
      </c>
      <c r="D11" s="1" t="str">
        <f t="shared" si="9"/>
        <v>da Vinci Xi Round Tip Scissors</v>
      </c>
      <c r="E11" s="1" t="str">
        <f t="shared" si="10"/>
        <v>da Vinci Xi 圓型剪</v>
      </c>
      <c r="F11" s="1" t="str">
        <f t="shared" si="11"/>
        <v>支</v>
      </c>
      <c r="G11" s="1" t="str">
        <f t="shared" si="12"/>
        <v>10次</v>
      </c>
      <c r="H11" s="1" t="s">
        <v>146</v>
      </c>
      <c r="I11" s="6" t="str">
        <f t="shared" si="13"/>
        <v>035164</v>
      </c>
      <c r="J11" s="6" t="s">
        <v>196</v>
      </c>
      <c r="K11" s="6" t="s">
        <v>259</v>
      </c>
      <c r="L11" s="10">
        <v>44927</v>
      </c>
      <c r="M11" s="10">
        <v>45291</v>
      </c>
    </row>
    <row r="12" spans="1:13" x14ac:dyDescent="0.2">
      <c r="A12" s="1" t="s">
        <v>7</v>
      </c>
      <c r="B12" s="1" t="s">
        <v>191</v>
      </c>
      <c r="C12" s="2">
        <v>470008</v>
      </c>
      <c r="D12" s="1" t="s">
        <v>120</v>
      </c>
      <c r="E12" s="1" t="s">
        <v>119</v>
      </c>
      <c r="F12" s="1" t="s">
        <v>3</v>
      </c>
      <c r="G12" s="1" t="s">
        <v>72</v>
      </c>
      <c r="H12" s="1" t="s">
        <v>118</v>
      </c>
      <c r="I12" s="6" t="str">
        <f t="shared" si="13"/>
        <v>027652</v>
      </c>
      <c r="J12" s="6" t="s">
        <v>197</v>
      </c>
      <c r="K12" s="6" t="s">
        <v>259</v>
      </c>
      <c r="L12" s="10">
        <v>44927</v>
      </c>
      <c r="M12" s="10">
        <v>45291</v>
      </c>
    </row>
    <row r="13" spans="1:13" x14ac:dyDescent="0.2">
      <c r="A13" s="1" t="s">
        <v>7</v>
      </c>
      <c r="B13" s="1" t="s">
        <v>191</v>
      </c>
      <c r="C13" s="2">
        <v>470009</v>
      </c>
      <c r="D13" s="1" t="s">
        <v>149</v>
      </c>
      <c r="E13" s="1" t="s">
        <v>150</v>
      </c>
      <c r="F13" s="1" t="s">
        <v>3</v>
      </c>
      <c r="G13" s="1" t="s">
        <v>72</v>
      </c>
      <c r="H13" s="1" t="s">
        <v>118</v>
      </c>
      <c r="I13" s="6" t="str">
        <f t="shared" si="13"/>
        <v>027652</v>
      </c>
      <c r="J13" s="6" t="s">
        <v>198</v>
      </c>
      <c r="K13" s="6" t="s">
        <v>259</v>
      </c>
      <c r="L13" s="10">
        <v>44927</v>
      </c>
      <c r="M13" s="10">
        <v>45291</v>
      </c>
    </row>
    <row r="14" spans="1:13" ht="25.5" x14ac:dyDescent="0.2">
      <c r="A14" s="1" t="s">
        <v>7</v>
      </c>
      <c r="B14" s="1" t="s">
        <v>191</v>
      </c>
      <c r="C14" s="2">
        <v>470015</v>
      </c>
      <c r="D14" s="1" t="s">
        <v>117</v>
      </c>
      <c r="E14" s="1" t="s">
        <v>116</v>
      </c>
      <c r="F14" s="1" t="s">
        <v>3</v>
      </c>
      <c r="G14" s="1" t="s">
        <v>95</v>
      </c>
      <c r="H14" s="1" t="s">
        <v>94</v>
      </c>
      <c r="I14" s="6" t="str">
        <f t="shared" si="13"/>
        <v>020435</v>
      </c>
      <c r="J14" s="6" t="s">
        <v>199</v>
      </c>
      <c r="K14" s="6" t="s">
        <v>259</v>
      </c>
      <c r="L14" s="10">
        <v>44927</v>
      </c>
      <c r="M14" s="10">
        <v>45291</v>
      </c>
    </row>
    <row r="15" spans="1:13" ht="25.5" x14ac:dyDescent="0.2">
      <c r="A15" s="1" t="str">
        <f>A14</f>
        <v>Xi</v>
      </c>
      <c r="B15" s="1" t="s">
        <v>191</v>
      </c>
      <c r="C15" s="2">
        <f>C14</f>
        <v>470015</v>
      </c>
      <c r="D15" s="1" t="str">
        <f>D14</f>
        <v>da Vinci Xi Arm Drape</v>
      </c>
      <c r="E15" s="1" t="str">
        <f>E14</f>
        <v>da Vinci Xi 手臂無菌套</v>
      </c>
      <c r="F15" s="1" t="str">
        <f>F14</f>
        <v>盒</v>
      </c>
      <c r="G15" s="1" t="str">
        <f>G14</f>
        <v>20個</v>
      </c>
      <c r="H15" s="1" t="s">
        <v>151</v>
      </c>
      <c r="I15" s="6" t="str">
        <f t="shared" si="13"/>
        <v>022473</v>
      </c>
      <c r="J15" s="6" t="s">
        <v>199</v>
      </c>
      <c r="K15" s="6" t="s">
        <v>259</v>
      </c>
      <c r="L15" s="10">
        <v>44927</v>
      </c>
      <c r="M15" s="10">
        <v>45291</v>
      </c>
    </row>
    <row r="16" spans="1:13" x14ac:dyDescent="0.2">
      <c r="A16" s="1" t="s">
        <v>7</v>
      </c>
      <c r="B16" s="1" t="s">
        <v>191</v>
      </c>
      <c r="C16" s="2">
        <v>470033</v>
      </c>
      <c r="D16" s="1" t="s">
        <v>115</v>
      </c>
      <c r="E16" s="1" t="s">
        <v>114</v>
      </c>
      <c r="F16" s="1" t="s">
        <v>47</v>
      </c>
      <c r="G16" s="1" t="s">
        <v>51</v>
      </c>
      <c r="H16" s="1" t="s">
        <v>0</v>
      </c>
      <c r="I16" s="6" t="str">
        <f t="shared" si="13"/>
        <v>034728</v>
      </c>
      <c r="J16" s="6" t="s">
        <v>200</v>
      </c>
      <c r="K16" s="6" t="s">
        <v>259</v>
      </c>
      <c r="L16" s="10">
        <v>44927</v>
      </c>
      <c r="M16" s="10">
        <v>45291</v>
      </c>
    </row>
    <row r="17" spans="1:13" x14ac:dyDescent="0.2">
      <c r="A17" s="1" t="str">
        <f t="shared" ref="A17:A18" si="14">A16</f>
        <v>Xi</v>
      </c>
      <c r="B17" s="1" t="s">
        <v>191</v>
      </c>
      <c r="C17" s="2">
        <f t="shared" ref="C17:C18" si="15">C16</f>
        <v>470033</v>
      </c>
      <c r="D17" s="1" t="str">
        <f t="shared" ref="D17:D18" si="16">D16</f>
        <v>da Vinci Xi Black Diamond Micro Forceps</v>
      </c>
      <c r="E17" s="1" t="str">
        <f t="shared" ref="E17:E18" si="17">E16</f>
        <v>da Vinci Xi 迷你鉗子</v>
      </c>
      <c r="F17" s="1" t="str">
        <f t="shared" ref="F17:F18" si="18">F16</f>
        <v>支</v>
      </c>
      <c r="G17" s="1" t="str">
        <f t="shared" ref="G17:G18" si="19">G16</f>
        <v>15次</v>
      </c>
      <c r="H17" s="1" t="s">
        <v>145</v>
      </c>
      <c r="I17" s="6" t="str">
        <f t="shared" si="13"/>
        <v>028222</v>
      </c>
      <c r="J17" s="6" t="s">
        <v>200</v>
      </c>
      <c r="K17" s="6" t="s">
        <v>259</v>
      </c>
      <c r="L17" s="10">
        <v>44927</v>
      </c>
      <c r="M17" s="10">
        <v>45291</v>
      </c>
    </row>
    <row r="18" spans="1:13" x14ac:dyDescent="0.2">
      <c r="A18" s="1" t="str">
        <f t="shared" si="14"/>
        <v>Xi</v>
      </c>
      <c r="B18" s="1" t="s">
        <v>191</v>
      </c>
      <c r="C18" s="2">
        <f t="shared" si="15"/>
        <v>470033</v>
      </c>
      <c r="D18" s="1" t="str">
        <f t="shared" si="16"/>
        <v>da Vinci Xi Black Diamond Micro Forceps</v>
      </c>
      <c r="E18" s="1" t="str">
        <f t="shared" si="17"/>
        <v>da Vinci Xi 迷你鉗子</v>
      </c>
      <c r="F18" s="1" t="str">
        <f t="shared" si="18"/>
        <v>支</v>
      </c>
      <c r="G18" s="1" t="str">
        <f t="shared" si="19"/>
        <v>15次</v>
      </c>
      <c r="H18" s="1" t="s">
        <v>146</v>
      </c>
      <c r="I18" s="6" t="str">
        <f t="shared" si="13"/>
        <v>035164</v>
      </c>
      <c r="J18" s="6" t="s">
        <v>200</v>
      </c>
      <c r="K18" s="6" t="s">
        <v>259</v>
      </c>
      <c r="L18" s="10">
        <v>44927</v>
      </c>
      <c r="M18" s="10">
        <v>45291</v>
      </c>
    </row>
    <row r="19" spans="1:13" x14ac:dyDescent="0.2">
      <c r="A19" s="7" t="s">
        <v>7</v>
      </c>
      <c r="B19" s="1" t="s">
        <v>191</v>
      </c>
      <c r="C19" s="8">
        <v>470036</v>
      </c>
      <c r="D19" s="7" t="s">
        <v>152</v>
      </c>
      <c r="E19" s="7" t="s">
        <v>153</v>
      </c>
      <c r="F19" s="7" t="s">
        <v>47</v>
      </c>
      <c r="G19" s="7" t="s">
        <v>70</v>
      </c>
      <c r="H19" s="1" t="s">
        <v>0</v>
      </c>
      <c r="I19" s="6" t="str">
        <f t="shared" si="13"/>
        <v>034728</v>
      </c>
      <c r="J19" s="6" t="s">
        <v>201</v>
      </c>
      <c r="K19" s="6" t="s">
        <v>259</v>
      </c>
      <c r="L19" s="10">
        <v>44927</v>
      </c>
      <c r="M19" s="10">
        <v>45291</v>
      </c>
    </row>
    <row r="20" spans="1:13" x14ac:dyDescent="0.2">
      <c r="A20" s="7" t="str">
        <f t="shared" ref="A20:A21" si="20">A19</f>
        <v>Xi</v>
      </c>
      <c r="B20" s="1" t="s">
        <v>191</v>
      </c>
      <c r="C20" s="8">
        <f t="shared" ref="C20:C21" si="21">C19</f>
        <v>470036</v>
      </c>
      <c r="D20" s="7" t="str">
        <f t="shared" ref="D20:D21" si="22">D19</f>
        <v>da Vinci Xi Debakey Forceps</v>
      </c>
      <c r="E20" s="7" t="str">
        <f t="shared" ref="E20:E21" si="23">E19</f>
        <v>da Vinci Xi 狄氏鉗</v>
      </c>
      <c r="F20" s="7" t="str">
        <f t="shared" ref="F20:F21" si="24">F19</f>
        <v>支</v>
      </c>
      <c r="G20" s="7" t="str">
        <f t="shared" ref="G20:G21" si="25">G19</f>
        <v>10次</v>
      </c>
      <c r="H20" s="1" t="s">
        <v>145</v>
      </c>
      <c r="I20" s="6" t="str">
        <f t="shared" si="13"/>
        <v>028222</v>
      </c>
      <c r="J20" s="6" t="s">
        <v>201</v>
      </c>
      <c r="K20" s="6" t="s">
        <v>259</v>
      </c>
      <c r="L20" s="10">
        <v>44927</v>
      </c>
      <c r="M20" s="10">
        <v>45291</v>
      </c>
    </row>
    <row r="21" spans="1:13" x14ac:dyDescent="0.2">
      <c r="A21" s="1" t="str">
        <f t="shared" si="20"/>
        <v>Xi</v>
      </c>
      <c r="B21" s="1" t="s">
        <v>191</v>
      </c>
      <c r="C21" s="2">
        <f t="shared" si="21"/>
        <v>470036</v>
      </c>
      <c r="D21" s="1" t="str">
        <f t="shared" si="22"/>
        <v>da Vinci Xi Debakey Forceps</v>
      </c>
      <c r="E21" s="1" t="str">
        <f t="shared" si="23"/>
        <v>da Vinci Xi 狄氏鉗</v>
      </c>
      <c r="F21" s="1" t="str">
        <f t="shared" si="24"/>
        <v>支</v>
      </c>
      <c r="G21" s="1" t="str">
        <f t="shared" si="25"/>
        <v>10次</v>
      </c>
      <c r="H21" s="1" t="s">
        <v>146</v>
      </c>
      <c r="I21" s="6" t="str">
        <f t="shared" si="13"/>
        <v>035164</v>
      </c>
      <c r="J21" s="6" t="s">
        <v>201</v>
      </c>
      <c r="K21" s="6" t="s">
        <v>259</v>
      </c>
      <c r="L21" s="10">
        <v>44927</v>
      </c>
      <c r="M21" s="10">
        <v>45291</v>
      </c>
    </row>
    <row r="22" spans="1:13" x14ac:dyDescent="0.2">
      <c r="A22" s="1" t="s">
        <v>7</v>
      </c>
      <c r="B22" s="1" t="s">
        <v>191</v>
      </c>
      <c r="C22" s="2">
        <v>470179</v>
      </c>
      <c r="D22" s="1" t="s">
        <v>113</v>
      </c>
      <c r="E22" s="1" t="s">
        <v>112</v>
      </c>
      <c r="F22" s="1" t="s">
        <v>47</v>
      </c>
      <c r="G22" s="1" t="s">
        <v>70</v>
      </c>
      <c r="H22" s="1" t="s">
        <v>0</v>
      </c>
      <c r="I22" s="6" t="str">
        <f t="shared" si="13"/>
        <v>034728</v>
      </c>
      <c r="J22" s="6" t="s">
        <v>202</v>
      </c>
      <c r="K22" s="6" t="s">
        <v>259</v>
      </c>
      <c r="L22" s="10">
        <v>44927</v>
      </c>
      <c r="M22" s="10">
        <v>45291</v>
      </c>
    </row>
    <row r="23" spans="1:13" x14ac:dyDescent="0.2">
      <c r="A23" s="1" t="str">
        <f t="shared" ref="A23:A24" si="26">A22</f>
        <v>Xi</v>
      </c>
      <c r="B23" s="1" t="s">
        <v>191</v>
      </c>
      <c r="C23" s="2">
        <f t="shared" ref="C23:C24" si="27">C22</f>
        <v>470179</v>
      </c>
      <c r="D23" s="1" t="str">
        <f t="shared" ref="D23:D24" si="28">D22</f>
        <v>da Vinci Xi Hot Shears (Monopolar Curved Scissors)</v>
      </c>
      <c r="E23" s="1" t="str">
        <f t="shared" ref="E23:E24" si="29">E22</f>
        <v>da Vinci Xi 單極電燒剪刀</v>
      </c>
      <c r="F23" s="1" t="str">
        <f t="shared" ref="F23:F24" si="30">F22</f>
        <v>支</v>
      </c>
      <c r="G23" s="1" t="str">
        <f t="shared" ref="G23:G24" si="31">G22</f>
        <v>10次</v>
      </c>
      <c r="H23" s="1" t="s">
        <v>145</v>
      </c>
      <c r="I23" s="6" t="str">
        <f t="shared" si="13"/>
        <v>028222</v>
      </c>
      <c r="J23" s="6" t="s">
        <v>202</v>
      </c>
      <c r="K23" s="6" t="s">
        <v>259</v>
      </c>
      <c r="L23" s="10">
        <v>44927</v>
      </c>
      <c r="M23" s="10">
        <v>45291</v>
      </c>
    </row>
    <row r="24" spans="1:13" x14ac:dyDescent="0.2">
      <c r="A24" s="1" t="str">
        <f t="shared" si="26"/>
        <v>Xi</v>
      </c>
      <c r="B24" s="1" t="s">
        <v>191</v>
      </c>
      <c r="C24" s="2">
        <f t="shared" si="27"/>
        <v>470179</v>
      </c>
      <c r="D24" s="1" t="str">
        <f t="shared" si="28"/>
        <v>da Vinci Xi Hot Shears (Monopolar Curved Scissors)</v>
      </c>
      <c r="E24" s="1" t="str">
        <f t="shared" si="29"/>
        <v>da Vinci Xi 單極電燒剪刀</v>
      </c>
      <c r="F24" s="1" t="str">
        <f t="shared" si="30"/>
        <v>支</v>
      </c>
      <c r="G24" s="1" t="str">
        <f t="shared" si="31"/>
        <v>10次</v>
      </c>
      <c r="H24" s="1" t="s">
        <v>146</v>
      </c>
      <c r="I24" s="6" t="str">
        <f t="shared" si="13"/>
        <v>035164</v>
      </c>
      <c r="J24" s="6" t="s">
        <v>202</v>
      </c>
      <c r="K24" s="6" t="s">
        <v>259</v>
      </c>
      <c r="L24" s="10">
        <v>44927</v>
      </c>
      <c r="M24" s="10">
        <v>45291</v>
      </c>
    </row>
    <row r="25" spans="1:13" x14ac:dyDescent="0.2">
      <c r="A25" s="1" t="s">
        <v>7</v>
      </c>
      <c r="B25" s="1" t="s">
        <v>191</v>
      </c>
      <c r="C25" s="2">
        <v>470181</v>
      </c>
      <c r="D25" s="1" t="s">
        <v>154</v>
      </c>
      <c r="E25" s="1" t="s">
        <v>155</v>
      </c>
      <c r="F25" s="1" t="s">
        <v>47</v>
      </c>
      <c r="G25" s="1" t="s">
        <v>70</v>
      </c>
      <c r="H25" s="1" t="s">
        <v>0</v>
      </c>
      <c r="I25" s="6" t="str">
        <f t="shared" si="13"/>
        <v>034728</v>
      </c>
      <c r="J25" s="6" t="s">
        <v>203</v>
      </c>
      <c r="K25" s="6" t="s">
        <v>259</v>
      </c>
      <c r="L25" s="10">
        <v>44927</v>
      </c>
      <c r="M25" s="10">
        <v>45291</v>
      </c>
    </row>
    <row r="26" spans="1:13" x14ac:dyDescent="0.2">
      <c r="A26" s="1" t="str">
        <f t="shared" ref="A26:A27" si="32">A25</f>
        <v>Xi</v>
      </c>
      <c r="B26" s="1" t="s">
        <v>191</v>
      </c>
      <c r="C26" s="2">
        <f t="shared" ref="C26:C27" si="33">C25</f>
        <v>470181</v>
      </c>
      <c r="D26" s="1" t="str">
        <f t="shared" ref="D26:D27" si="34">D25</f>
        <v>da Vinci Xi Resano Forceps</v>
      </c>
      <c r="E26" s="1" t="str">
        <f t="shared" ref="E26:E27" si="35">E25</f>
        <v>da Vinci Xi 羅氏鉗</v>
      </c>
      <c r="F26" s="1" t="str">
        <f t="shared" ref="F26:F27" si="36">F25</f>
        <v>支</v>
      </c>
      <c r="G26" s="1" t="str">
        <f t="shared" ref="G26:G27" si="37">G25</f>
        <v>10次</v>
      </c>
      <c r="H26" s="1" t="s">
        <v>145</v>
      </c>
      <c r="I26" s="6" t="str">
        <f t="shared" si="13"/>
        <v>028222</v>
      </c>
      <c r="J26" s="6" t="s">
        <v>203</v>
      </c>
      <c r="K26" s="6" t="s">
        <v>259</v>
      </c>
      <c r="L26" s="10">
        <v>44927</v>
      </c>
      <c r="M26" s="10">
        <v>45291</v>
      </c>
    </row>
    <row r="27" spans="1:13" x14ac:dyDescent="0.2">
      <c r="A27" s="1" t="str">
        <f t="shared" si="32"/>
        <v>Xi</v>
      </c>
      <c r="B27" s="1" t="s">
        <v>191</v>
      </c>
      <c r="C27" s="2">
        <f t="shared" si="33"/>
        <v>470181</v>
      </c>
      <c r="D27" s="1" t="str">
        <f t="shared" si="34"/>
        <v>da Vinci Xi Resano Forceps</v>
      </c>
      <c r="E27" s="1" t="str">
        <f t="shared" si="35"/>
        <v>da Vinci Xi 羅氏鉗</v>
      </c>
      <c r="F27" s="1" t="str">
        <f t="shared" si="36"/>
        <v>支</v>
      </c>
      <c r="G27" s="1" t="str">
        <f t="shared" si="37"/>
        <v>10次</v>
      </c>
      <c r="H27" s="1" t="s">
        <v>146</v>
      </c>
      <c r="I27" s="6" t="str">
        <f t="shared" si="13"/>
        <v>035164</v>
      </c>
      <c r="J27" s="6" t="s">
        <v>203</v>
      </c>
      <c r="K27" s="6" t="s">
        <v>259</v>
      </c>
      <c r="L27" s="10">
        <v>44927</v>
      </c>
      <c r="M27" s="10">
        <v>45291</v>
      </c>
    </row>
    <row r="28" spans="1:13" x14ac:dyDescent="0.2">
      <c r="A28" s="1" t="s">
        <v>7</v>
      </c>
      <c r="B28" s="1" t="s">
        <v>191</v>
      </c>
      <c r="C28" s="2">
        <v>470183</v>
      </c>
      <c r="D28" s="1" t="s">
        <v>111</v>
      </c>
      <c r="E28" s="1" t="s">
        <v>110</v>
      </c>
      <c r="F28" s="1" t="s">
        <v>47</v>
      </c>
      <c r="G28" s="1" t="s">
        <v>70</v>
      </c>
      <c r="H28" s="1" t="s">
        <v>0</v>
      </c>
      <c r="I28" s="6" t="str">
        <f t="shared" si="13"/>
        <v>034728</v>
      </c>
      <c r="J28" s="6" t="s">
        <v>204</v>
      </c>
      <c r="K28" s="6" t="s">
        <v>259</v>
      </c>
      <c r="L28" s="10">
        <v>44927</v>
      </c>
      <c r="M28" s="10">
        <v>45291</v>
      </c>
    </row>
    <row r="29" spans="1:13" x14ac:dyDescent="0.2">
      <c r="A29" s="1" t="str">
        <f t="shared" ref="A29:A30" si="38">A28</f>
        <v>Xi</v>
      </c>
      <c r="B29" s="1" t="s">
        <v>191</v>
      </c>
      <c r="C29" s="2">
        <f t="shared" ref="C29:C30" si="39">C28</f>
        <v>470183</v>
      </c>
      <c r="D29" s="1" t="str">
        <f t="shared" ref="D29:D30" si="40">D28</f>
        <v>da Vinci Xi Permanent Cautery Hook</v>
      </c>
      <c r="E29" s="1" t="str">
        <f t="shared" ref="E29:E30" si="41">E28</f>
        <v>da Vinci Xi 鉤子電燒</v>
      </c>
      <c r="F29" s="1" t="str">
        <f t="shared" ref="F29:F30" si="42">F28</f>
        <v>支</v>
      </c>
      <c r="G29" s="1" t="str">
        <f t="shared" ref="G29:G30" si="43">G28</f>
        <v>10次</v>
      </c>
      <c r="H29" s="1" t="s">
        <v>145</v>
      </c>
      <c r="I29" s="6" t="str">
        <f t="shared" si="13"/>
        <v>028222</v>
      </c>
      <c r="J29" s="6" t="s">
        <v>204</v>
      </c>
      <c r="K29" s="6" t="s">
        <v>259</v>
      </c>
      <c r="L29" s="10">
        <v>44927</v>
      </c>
      <c r="M29" s="10">
        <v>45291</v>
      </c>
    </row>
    <row r="30" spans="1:13" x14ac:dyDescent="0.2">
      <c r="A30" s="1" t="str">
        <f t="shared" si="38"/>
        <v>Xi</v>
      </c>
      <c r="B30" s="1" t="s">
        <v>191</v>
      </c>
      <c r="C30" s="2">
        <f t="shared" si="39"/>
        <v>470183</v>
      </c>
      <c r="D30" s="1" t="str">
        <f t="shared" si="40"/>
        <v>da Vinci Xi Permanent Cautery Hook</v>
      </c>
      <c r="E30" s="1" t="str">
        <f t="shared" si="41"/>
        <v>da Vinci Xi 鉤子電燒</v>
      </c>
      <c r="F30" s="1" t="str">
        <f t="shared" si="42"/>
        <v>支</v>
      </c>
      <c r="G30" s="1" t="str">
        <f t="shared" si="43"/>
        <v>10次</v>
      </c>
      <c r="H30" s="1" t="s">
        <v>146</v>
      </c>
      <c r="I30" s="6" t="str">
        <f t="shared" si="13"/>
        <v>035164</v>
      </c>
      <c r="J30" s="6" t="s">
        <v>204</v>
      </c>
      <c r="K30" s="6" t="s">
        <v>259</v>
      </c>
      <c r="L30" s="10">
        <v>44927</v>
      </c>
      <c r="M30" s="10">
        <v>45291</v>
      </c>
    </row>
    <row r="31" spans="1:13" x14ac:dyDescent="0.2">
      <c r="A31" s="1" t="s">
        <v>7</v>
      </c>
      <c r="B31" s="1" t="s">
        <v>191</v>
      </c>
      <c r="C31" s="2">
        <v>470184</v>
      </c>
      <c r="D31" s="1" t="s">
        <v>109</v>
      </c>
      <c r="E31" s="1" t="s">
        <v>108</v>
      </c>
      <c r="F31" s="1" t="s">
        <v>47</v>
      </c>
      <c r="G31" s="1" t="s">
        <v>70</v>
      </c>
      <c r="H31" s="1" t="s">
        <v>0</v>
      </c>
      <c r="I31" s="6" t="str">
        <f t="shared" si="13"/>
        <v>034728</v>
      </c>
      <c r="J31" s="6" t="s">
        <v>205</v>
      </c>
      <c r="K31" s="6" t="s">
        <v>259</v>
      </c>
      <c r="L31" s="10">
        <v>44927</v>
      </c>
      <c r="M31" s="10">
        <v>45291</v>
      </c>
    </row>
    <row r="32" spans="1:13" x14ac:dyDescent="0.2">
      <c r="A32" s="1" t="str">
        <f t="shared" ref="A32:A33" si="44">A31</f>
        <v>Xi</v>
      </c>
      <c r="B32" s="1" t="s">
        <v>191</v>
      </c>
      <c r="C32" s="2">
        <f t="shared" ref="C32:C33" si="45">C31</f>
        <v>470184</v>
      </c>
      <c r="D32" s="1" t="str">
        <f t="shared" ref="D32:D33" si="46">D31</f>
        <v>da Vinci Xi Permanent Cautery Spatula</v>
      </c>
      <c r="E32" s="1" t="str">
        <f t="shared" ref="E32:E33" si="47">E31</f>
        <v>da Vinci Xi 湯匙電燒</v>
      </c>
      <c r="F32" s="1" t="str">
        <f t="shared" ref="F32:F33" si="48">F31</f>
        <v>支</v>
      </c>
      <c r="G32" s="1" t="str">
        <f t="shared" ref="G32:G33" si="49">G31</f>
        <v>10次</v>
      </c>
      <c r="H32" s="1" t="s">
        <v>145</v>
      </c>
      <c r="I32" s="6" t="str">
        <f t="shared" si="13"/>
        <v>028222</v>
      </c>
      <c r="J32" s="6" t="s">
        <v>205</v>
      </c>
      <c r="K32" s="6" t="s">
        <v>259</v>
      </c>
      <c r="L32" s="10">
        <v>44927</v>
      </c>
      <c r="M32" s="10">
        <v>45291</v>
      </c>
    </row>
    <row r="33" spans="1:13" x14ac:dyDescent="0.2">
      <c r="A33" s="1" t="str">
        <f t="shared" si="44"/>
        <v>Xi</v>
      </c>
      <c r="B33" s="1" t="s">
        <v>191</v>
      </c>
      <c r="C33" s="2">
        <f t="shared" si="45"/>
        <v>470184</v>
      </c>
      <c r="D33" s="1" t="str">
        <f t="shared" si="46"/>
        <v>da Vinci Xi Permanent Cautery Spatula</v>
      </c>
      <c r="E33" s="1" t="str">
        <f t="shared" si="47"/>
        <v>da Vinci Xi 湯匙電燒</v>
      </c>
      <c r="F33" s="1" t="str">
        <f t="shared" si="48"/>
        <v>支</v>
      </c>
      <c r="G33" s="1" t="str">
        <f t="shared" si="49"/>
        <v>10次</v>
      </c>
      <c r="H33" s="1" t="s">
        <v>146</v>
      </c>
      <c r="I33" s="6" t="str">
        <f t="shared" si="13"/>
        <v>035164</v>
      </c>
      <c r="J33" s="6" t="s">
        <v>205</v>
      </c>
      <c r="K33" s="6" t="s">
        <v>259</v>
      </c>
      <c r="L33" s="10">
        <v>44927</v>
      </c>
      <c r="M33" s="10">
        <v>45291</v>
      </c>
    </row>
    <row r="34" spans="1:13" x14ac:dyDescent="0.2">
      <c r="A34" s="1" t="s">
        <v>7</v>
      </c>
      <c r="B34" s="1" t="s">
        <v>191</v>
      </c>
      <c r="C34" s="2">
        <v>470194</v>
      </c>
      <c r="D34" s="1" t="s">
        <v>107</v>
      </c>
      <c r="E34" s="1" t="s">
        <v>106</v>
      </c>
      <c r="F34" s="1" t="s">
        <v>47</v>
      </c>
      <c r="G34" s="1" t="s">
        <v>70</v>
      </c>
      <c r="H34" s="1" t="s">
        <v>0</v>
      </c>
      <c r="I34" s="6" t="str">
        <f t="shared" si="13"/>
        <v>034728</v>
      </c>
      <c r="J34" s="6" t="s">
        <v>206</v>
      </c>
      <c r="K34" s="6" t="s">
        <v>259</v>
      </c>
      <c r="L34" s="10">
        <v>44927</v>
      </c>
      <c r="M34" s="10">
        <v>45291</v>
      </c>
    </row>
    <row r="35" spans="1:13" x14ac:dyDescent="0.2">
      <c r="A35" s="1" t="str">
        <f t="shared" ref="A35:A36" si="50">A34</f>
        <v>Xi</v>
      </c>
      <c r="B35" s="1" t="s">
        <v>191</v>
      </c>
      <c r="C35" s="2">
        <f t="shared" ref="C35:C36" si="51">C34</f>
        <v>470194</v>
      </c>
      <c r="D35" s="1" t="str">
        <f t="shared" ref="D35:D36" si="52">D34</f>
        <v>da Vinci Xi Mega Needle Driver</v>
      </c>
      <c r="E35" s="1" t="str">
        <f t="shared" ref="E35:E36" si="53">E34</f>
        <v>da Vinci Xi 大型夾針器</v>
      </c>
      <c r="F35" s="1" t="str">
        <f t="shared" ref="F35:F36" si="54">F34</f>
        <v>支</v>
      </c>
      <c r="G35" s="1" t="str">
        <f t="shared" ref="G35:G36" si="55">G34</f>
        <v>10次</v>
      </c>
      <c r="H35" s="1" t="s">
        <v>145</v>
      </c>
      <c r="I35" s="6" t="str">
        <f t="shared" si="13"/>
        <v>028222</v>
      </c>
      <c r="J35" s="6" t="s">
        <v>206</v>
      </c>
      <c r="K35" s="6" t="s">
        <v>259</v>
      </c>
      <c r="L35" s="10">
        <v>44927</v>
      </c>
      <c r="M35" s="10">
        <v>45291</v>
      </c>
    </row>
    <row r="36" spans="1:13" x14ac:dyDescent="0.2">
      <c r="A36" s="1" t="str">
        <f t="shared" si="50"/>
        <v>Xi</v>
      </c>
      <c r="B36" s="1" t="s">
        <v>191</v>
      </c>
      <c r="C36" s="2">
        <f t="shared" si="51"/>
        <v>470194</v>
      </c>
      <c r="D36" s="1" t="str">
        <f t="shared" si="52"/>
        <v>da Vinci Xi Mega Needle Driver</v>
      </c>
      <c r="E36" s="1" t="str">
        <f t="shared" si="53"/>
        <v>da Vinci Xi 大型夾針器</v>
      </c>
      <c r="F36" s="1" t="str">
        <f t="shared" si="54"/>
        <v>支</v>
      </c>
      <c r="G36" s="1" t="str">
        <f t="shared" si="55"/>
        <v>10次</v>
      </c>
      <c r="H36" s="1" t="s">
        <v>146</v>
      </c>
      <c r="I36" s="6" t="str">
        <f t="shared" si="13"/>
        <v>035164</v>
      </c>
      <c r="J36" s="6" t="s">
        <v>206</v>
      </c>
      <c r="K36" s="6" t="s">
        <v>259</v>
      </c>
      <c r="L36" s="10">
        <v>44927</v>
      </c>
      <c r="M36" s="10">
        <v>45291</v>
      </c>
    </row>
    <row r="37" spans="1:13" x14ac:dyDescent="0.2">
      <c r="A37" s="1" t="s">
        <v>7</v>
      </c>
      <c r="B37" s="1" t="s">
        <v>191</v>
      </c>
      <c r="C37" s="2">
        <v>470207</v>
      </c>
      <c r="D37" s="1" t="s">
        <v>105</v>
      </c>
      <c r="E37" s="1" t="s">
        <v>104</v>
      </c>
      <c r="F37" s="1" t="s">
        <v>47</v>
      </c>
      <c r="G37" s="1" t="s">
        <v>70</v>
      </c>
      <c r="H37" s="1" t="s">
        <v>0</v>
      </c>
      <c r="I37" s="6" t="str">
        <f t="shared" si="13"/>
        <v>034728</v>
      </c>
      <c r="J37" s="6" t="s">
        <v>207</v>
      </c>
      <c r="K37" s="6" t="s">
        <v>259</v>
      </c>
      <c r="L37" s="10">
        <v>44927</v>
      </c>
      <c r="M37" s="10">
        <v>45291</v>
      </c>
    </row>
    <row r="38" spans="1:13" x14ac:dyDescent="0.2">
      <c r="A38" s="1" t="str">
        <f t="shared" ref="A38:A39" si="56">A37</f>
        <v>Xi</v>
      </c>
      <c r="B38" s="1" t="s">
        <v>191</v>
      </c>
      <c r="C38" s="2">
        <f t="shared" ref="C38:C39" si="57">C37</f>
        <v>470207</v>
      </c>
      <c r="D38" s="1" t="str">
        <f t="shared" ref="D38:D39" si="58">D37</f>
        <v>da Vinci Xi Tenaculum Forceps</v>
      </c>
      <c r="E38" s="1" t="str">
        <f t="shared" ref="E38:E39" si="59">E37</f>
        <v>da Vinci Xi 子宮鉗</v>
      </c>
      <c r="F38" s="1" t="str">
        <f t="shared" ref="F38:F39" si="60">F37</f>
        <v>支</v>
      </c>
      <c r="G38" s="1" t="str">
        <f t="shared" ref="G38:G39" si="61">G37</f>
        <v>10次</v>
      </c>
      <c r="H38" s="1" t="s">
        <v>145</v>
      </c>
      <c r="I38" s="6" t="str">
        <f t="shared" si="13"/>
        <v>028222</v>
      </c>
      <c r="J38" s="6" t="s">
        <v>207</v>
      </c>
      <c r="K38" s="6" t="s">
        <v>259</v>
      </c>
      <c r="L38" s="10">
        <v>44927</v>
      </c>
      <c r="M38" s="10">
        <v>45291</v>
      </c>
    </row>
    <row r="39" spans="1:13" x14ac:dyDescent="0.2">
      <c r="A39" s="7" t="str">
        <f t="shared" si="56"/>
        <v>Xi</v>
      </c>
      <c r="B39" s="1" t="s">
        <v>191</v>
      </c>
      <c r="C39" s="8">
        <f t="shared" si="57"/>
        <v>470207</v>
      </c>
      <c r="D39" s="7" t="str">
        <f t="shared" si="58"/>
        <v>da Vinci Xi Tenaculum Forceps</v>
      </c>
      <c r="E39" s="7" t="str">
        <f t="shared" si="59"/>
        <v>da Vinci Xi 子宮鉗</v>
      </c>
      <c r="F39" s="7" t="str">
        <f t="shared" si="60"/>
        <v>支</v>
      </c>
      <c r="G39" s="7" t="str">
        <f t="shared" si="61"/>
        <v>10次</v>
      </c>
      <c r="H39" s="1" t="s">
        <v>146</v>
      </c>
      <c r="I39" s="6" t="str">
        <f t="shared" si="13"/>
        <v>035164</v>
      </c>
      <c r="J39" s="6" t="s">
        <v>207</v>
      </c>
      <c r="K39" s="6" t="s">
        <v>259</v>
      </c>
      <c r="L39" s="10">
        <v>44927</v>
      </c>
      <c r="M39" s="10">
        <v>45291</v>
      </c>
    </row>
    <row r="40" spans="1:13" x14ac:dyDescent="0.2">
      <c r="A40" s="1" t="s">
        <v>7</v>
      </c>
      <c r="B40" s="1" t="s">
        <v>191</v>
      </c>
      <c r="C40" s="2">
        <v>470215</v>
      </c>
      <c r="D40" s="1" t="s">
        <v>156</v>
      </c>
      <c r="E40" s="1" t="s">
        <v>157</v>
      </c>
      <c r="F40" s="1" t="s">
        <v>47</v>
      </c>
      <c r="G40" s="1" t="s">
        <v>70</v>
      </c>
      <c r="H40" s="1" t="s">
        <v>0</v>
      </c>
      <c r="I40" s="6" t="str">
        <f t="shared" si="13"/>
        <v>034728</v>
      </c>
      <c r="J40" s="6" t="s">
        <v>208</v>
      </c>
      <c r="K40" s="6" t="s">
        <v>259</v>
      </c>
      <c r="L40" s="10">
        <v>44927</v>
      </c>
      <c r="M40" s="10">
        <v>45291</v>
      </c>
    </row>
    <row r="41" spans="1:13" x14ac:dyDescent="0.2">
      <c r="A41" s="1" t="str">
        <f t="shared" ref="A41:A42" si="62">A40</f>
        <v>Xi</v>
      </c>
      <c r="B41" s="1" t="s">
        <v>191</v>
      </c>
      <c r="C41" s="2">
        <f t="shared" ref="C41:C42" si="63">C40</f>
        <v>470215</v>
      </c>
      <c r="D41" s="1" t="str">
        <f t="shared" ref="D41:D42" si="64">D40</f>
        <v>da Vinci Xi Cardiac Probe Grasper</v>
      </c>
      <c r="E41" s="1" t="str">
        <f t="shared" ref="E41:E42" si="65">E40</f>
        <v>da Vinci Xi 心臟探針抓取鉗</v>
      </c>
      <c r="F41" s="1" t="str">
        <f t="shared" ref="F41:F42" si="66">F40</f>
        <v>支</v>
      </c>
      <c r="G41" s="1" t="str">
        <f t="shared" ref="G41:G42" si="67">G40</f>
        <v>10次</v>
      </c>
      <c r="H41" s="1" t="s">
        <v>145</v>
      </c>
      <c r="I41" s="6" t="str">
        <f t="shared" si="13"/>
        <v>028222</v>
      </c>
      <c r="J41" s="6" t="s">
        <v>208</v>
      </c>
      <c r="K41" s="6" t="s">
        <v>259</v>
      </c>
      <c r="L41" s="10">
        <v>44927</v>
      </c>
      <c r="M41" s="10">
        <v>45291</v>
      </c>
    </row>
    <row r="42" spans="1:13" x14ac:dyDescent="0.2">
      <c r="A42" s="1" t="str">
        <f t="shared" si="62"/>
        <v>Xi</v>
      </c>
      <c r="B42" s="1" t="s">
        <v>191</v>
      </c>
      <c r="C42" s="2">
        <f t="shared" si="63"/>
        <v>470215</v>
      </c>
      <c r="D42" s="1" t="str">
        <f t="shared" si="64"/>
        <v>da Vinci Xi Cardiac Probe Grasper</v>
      </c>
      <c r="E42" s="1" t="str">
        <f t="shared" si="65"/>
        <v>da Vinci Xi 心臟探針抓取鉗</v>
      </c>
      <c r="F42" s="1" t="str">
        <f t="shared" si="66"/>
        <v>支</v>
      </c>
      <c r="G42" s="1" t="str">
        <f t="shared" si="67"/>
        <v>10次</v>
      </c>
      <c r="H42" s="1" t="s">
        <v>146</v>
      </c>
      <c r="I42" s="6" t="str">
        <f t="shared" si="13"/>
        <v>035164</v>
      </c>
      <c r="J42" s="6" t="s">
        <v>208</v>
      </c>
      <c r="K42" s="6" t="s">
        <v>259</v>
      </c>
      <c r="L42" s="10">
        <v>44927</v>
      </c>
      <c r="M42" s="10">
        <v>45291</v>
      </c>
    </row>
    <row r="43" spans="1:13" x14ac:dyDescent="0.2">
      <c r="A43" s="1" t="s">
        <v>7</v>
      </c>
      <c r="B43" s="1" t="s">
        <v>191</v>
      </c>
      <c r="C43" s="2">
        <v>470230</v>
      </c>
      <c r="D43" s="1" t="s">
        <v>103</v>
      </c>
      <c r="E43" s="1" t="s">
        <v>102</v>
      </c>
      <c r="F43" s="1" t="s">
        <v>47</v>
      </c>
      <c r="G43" s="1" t="s">
        <v>67</v>
      </c>
      <c r="H43" s="1" t="s">
        <v>0</v>
      </c>
      <c r="I43" s="6" t="str">
        <f t="shared" si="13"/>
        <v>034728</v>
      </c>
      <c r="J43" s="6" t="s">
        <v>209</v>
      </c>
      <c r="K43" s="6" t="s">
        <v>259</v>
      </c>
      <c r="L43" s="10">
        <v>44927</v>
      </c>
      <c r="M43" s="10">
        <v>45291</v>
      </c>
    </row>
    <row r="44" spans="1:13" x14ac:dyDescent="0.2">
      <c r="A44" s="1" t="str">
        <f t="shared" ref="A44:A45" si="68">A43</f>
        <v>Xi</v>
      </c>
      <c r="B44" s="1" t="s">
        <v>191</v>
      </c>
      <c r="C44" s="2">
        <f t="shared" ref="C44:C45" si="69">C43</f>
        <v>470230</v>
      </c>
      <c r="D44" s="1" t="str">
        <f t="shared" ref="D44:D45" si="70">D43</f>
        <v>da Vinci Xi Hem-o-lok Large Clip Applier</v>
      </c>
      <c r="E44" s="1" t="str">
        <f t="shared" ref="E44:E45" si="71">E43</f>
        <v>da Vinci Xi 海默拉克血管夾鉗（大）</v>
      </c>
      <c r="F44" s="1" t="str">
        <f t="shared" ref="F44:F45" si="72">F43</f>
        <v>支</v>
      </c>
      <c r="G44" s="1" t="str">
        <f t="shared" ref="G44:G45" si="73">G43</f>
        <v>100次</v>
      </c>
      <c r="H44" s="1" t="s">
        <v>145</v>
      </c>
      <c r="I44" s="6" t="str">
        <f t="shared" si="13"/>
        <v>028222</v>
      </c>
      <c r="J44" s="6" t="s">
        <v>209</v>
      </c>
      <c r="K44" s="6" t="s">
        <v>259</v>
      </c>
      <c r="L44" s="10">
        <v>44927</v>
      </c>
      <c r="M44" s="10">
        <v>45291</v>
      </c>
    </row>
    <row r="45" spans="1:13" x14ac:dyDescent="0.2">
      <c r="A45" s="1" t="str">
        <f t="shared" si="68"/>
        <v>Xi</v>
      </c>
      <c r="B45" s="1" t="s">
        <v>191</v>
      </c>
      <c r="C45" s="2">
        <f t="shared" si="69"/>
        <v>470230</v>
      </c>
      <c r="D45" s="1" t="str">
        <f t="shared" si="70"/>
        <v>da Vinci Xi Hem-o-lok Large Clip Applier</v>
      </c>
      <c r="E45" s="1" t="str">
        <f t="shared" si="71"/>
        <v>da Vinci Xi 海默拉克血管夾鉗（大）</v>
      </c>
      <c r="F45" s="1" t="str">
        <f t="shared" si="72"/>
        <v>支</v>
      </c>
      <c r="G45" s="1" t="str">
        <f t="shared" si="73"/>
        <v>100次</v>
      </c>
      <c r="H45" s="1" t="s">
        <v>146</v>
      </c>
      <c r="I45" s="6" t="str">
        <f t="shared" si="13"/>
        <v>035164</v>
      </c>
      <c r="J45" s="6" t="s">
        <v>209</v>
      </c>
      <c r="K45" s="6" t="s">
        <v>259</v>
      </c>
      <c r="L45" s="10">
        <v>44927</v>
      </c>
      <c r="M45" s="10">
        <v>45291</v>
      </c>
    </row>
    <row r="46" spans="1:13" x14ac:dyDescent="0.2">
      <c r="A46" s="1" t="s">
        <v>7</v>
      </c>
      <c r="B46" s="1" t="s">
        <v>191</v>
      </c>
      <c r="C46" s="2">
        <v>470246</v>
      </c>
      <c r="D46" s="1" t="s">
        <v>101</v>
      </c>
      <c r="E46" s="1" t="s">
        <v>100</v>
      </c>
      <c r="F46" s="1" t="s">
        <v>47</v>
      </c>
      <c r="G46" s="1" t="s">
        <v>70</v>
      </c>
      <c r="H46" s="1" t="s">
        <v>0</v>
      </c>
      <c r="I46" s="6" t="str">
        <f t="shared" si="13"/>
        <v>034728</v>
      </c>
      <c r="J46" s="6" t="s">
        <v>210</v>
      </c>
      <c r="K46" s="6" t="s">
        <v>259</v>
      </c>
      <c r="L46" s="10">
        <v>44927</v>
      </c>
      <c r="M46" s="10">
        <v>45291</v>
      </c>
    </row>
    <row r="47" spans="1:13" x14ac:dyDescent="0.2">
      <c r="A47" s="1" t="str">
        <f t="shared" ref="A47:A48" si="74">A46</f>
        <v>Xi</v>
      </c>
      <c r="B47" s="1" t="s">
        <v>191</v>
      </c>
      <c r="C47" s="2">
        <f t="shared" ref="C47:C48" si="75">C46</f>
        <v>470246</v>
      </c>
      <c r="D47" s="1" t="str">
        <f t="shared" ref="D47:D48" si="76">D46</f>
        <v>da Vinci Xi Atrial Retractor, Short Right</v>
      </c>
      <c r="E47" s="1" t="str">
        <f t="shared" ref="E47:E48" si="77">E46</f>
        <v>da Vinci Xi 心房牽引器, 短型</v>
      </c>
      <c r="F47" s="1" t="str">
        <f t="shared" ref="F47:F48" si="78">F46</f>
        <v>支</v>
      </c>
      <c r="G47" s="1" t="str">
        <f t="shared" ref="G47:G48" si="79">G46</f>
        <v>10次</v>
      </c>
      <c r="H47" s="1" t="s">
        <v>145</v>
      </c>
      <c r="I47" s="6" t="str">
        <f t="shared" si="13"/>
        <v>028222</v>
      </c>
      <c r="J47" s="6" t="s">
        <v>210</v>
      </c>
      <c r="K47" s="6" t="s">
        <v>259</v>
      </c>
      <c r="L47" s="10">
        <v>44927</v>
      </c>
      <c r="M47" s="10">
        <v>45291</v>
      </c>
    </row>
    <row r="48" spans="1:13" x14ac:dyDescent="0.2">
      <c r="A48" s="1" t="str">
        <f t="shared" si="74"/>
        <v>Xi</v>
      </c>
      <c r="B48" s="1" t="s">
        <v>191</v>
      </c>
      <c r="C48" s="2">
        <f t="shared" si="75"/>
        <v>470246</v>
      </c>
      <c r="D48" s="1" t="str">
        <f t="shared" si="76"/>
        <v>da Vinci Xi Atrial Retractor, Short Right</v>
      </c>
      <c r="E48" s="1" t="str">
        <f t="shared" si="77"/>
        <v>da Vinci Xi 心房牽引器, 短型</v>
      </c>
      <c r="F48" s="1" t="str">
        <f t="shared" si="78"/>
        <v>支</v>
      </c>
      <c r="G48" s="1" t="str">
        <f t="shared" si="79"/>
        <v>10次</v>
      </c>
      <c r="H48" s="1" t="s">
        <v>146</v>
      </c>
      <c r="I48" s="6" t="str">
        <f t="shared" si="13"/>
        <v>035164</v>
      </c>
      <c r="J48" s="6" t="s">
        <v>210</v>
      </c>
      <c r="K48" s="6" t="s">
        <v>259</v>
      </c>
      <c r="L48" s="10">
        <v>44927</v>
      </c>
      <c r="M48" s="10">
        <v>45291</v>
      </c>
    </row>
    <row r="49" spans="1:13" x14ac:dyDescent="0.2">
      <c r="A49" s="1" t="s">
        <v>7</v>
      </c>
      <c r="B49" s="1" t="s">
        <v>191</v>
      </c>
      <c r="C49" s="2">
        <v>470249</v>
      </c>
      <c r="D49" s="1" t="s">
        <v>158</v>
      </c>
      <c r="E49" s="1" t="s">
        <v>159</v>
      </c>
      <c r="F49" s="1" t="s">
        <v>47</v>
      </c>
      <c r="G49" s="1" t="s">
        <v>70</v>
      </c>
      <c r="H49" s="1" t="s">
        <v>0</v>
      </c>
      <c r="I49" s="6" t="str">
        <f t="shared" si="13"/>
        <v>034728</v>
      </c>
      <c r="J49" s="6" t="s">
        <v>211</v>
      </c>
      <c r="K49" s="6" t="s">
        <v>259</v>
      </c>
      <c r="L49" s="10">
        <v>44927</v>
      </c>
      <c r="M49" s="10">
        <v>45291</v>
      </c>
    </row>
    <row r="50" spans="1:13" x14ac:dyDescent="0.2">
      <c r="A50" s="1" t="str">
        <f t="shared" ref="A50:A51" si="80">A49</f>
        <v>Xi</v>
      </c>
      <c r="B50" s="1" t="s">
        <v>191</v>
      </c>
      <c r="C50" s="2">
        <f t="shared" ref="C50:C51" si="81">C49</f>
        <v>470249</v>
      </c>
      <c r="D50" s="1" t="str">
        <f t="shared" ref="D50:D51" si="82">D49</f>
        <v>da Vinci Xi Dual Blade Retractor</v>
      </c>
      <c r="E50" s="1" t="str">
        <f t="shared" ref="E50:E51" si="83">E49</f>
        <v>da Vinci Xi 雙刃型牽引器</v>
      </c>
      <c r="F50" s="1" t="str">
        <f t="shared" ref="F50:F51" si="84">F49</f>
        <v>支</v>
      </c>
      <c r="G50" s="1" t="str">
        <f t="shared" ref="G50:G51" si="85">G49</f>
        <v>10次</v>
      </c>
      <c r="H50" s="1" t="s">
        <v>145</v>
      </c>
      <c r="I50" s="6" t="str">
        <f t="shared" si="13"/>
        <v>028222</v>
      </c>
      <c r="J50" s="6" t="s">
        <v>211</v>
      </c>
      <c r="K50" s="6" t="s">
        <v>259</v>
      </c>
      <c r="L50" s="10">
        <v>44927</v>
      </c>
      <c r="M50" s="10">
        <v>45291</v>
      </c>
    </row>
    <row r="51" spans="1:13" x14ac:dyDescent="0.2">
      <c r="A51" s="1" t="str">
        <f t="shared" si="80"/>
        <v>Xi</v>
      </c>
      <c r="B51" s="1" t="s">
        <v>191</v>
      </c>
      <c r="C51" s="2">
        <f t="shared" si="81"/>
        <v>470249</v>
      </c>
      <c r="D51" s="1" t="str">
        <f t="shared" si="82"/>
        <v>da Vinci Xi Dual Blade Retractor</v>
      </c>
      <c r="E51" s="1" t="str">
        <f t="shared" si="83"/>
        <v>da Vinci Xi 雙刃型牽引器</v>
      </c>
      <c r="F51" s="1" t="str">
        <f t="shared" si="84"/>
        <v>支</v>
      </c>
      <c r="G51" s="1" t="str">
        <f t="shared" si="85"/>
        <v>10次</v>
      </c>
      <c r="H51" s="1" t="s">
        <v>146</v>
      </c>
      <c r="I51" s="6" t="str">
        <f t="shared" si="13"/>
        <v>035164</v>
      </c>
      <c r="J51" s="6" t="s">
        <v>211</v>
      </c>
      <c r="K51" s="6" t="s">
        <v>259</v>
      </c>
      <c r="L51" s="10">
        <v>44927</v>
      </c>
      <c r="M51" s="10">
        <v>45291</v>
      </c>
    </row>
    <row r="52" spans="1:13" x14ac:dyDescent="0.2">
      <c r="A52" s="7" t="s">
        <v>7</v>
      </c>
      <c r="B52" s="1" t="s">
        <v>191</v>
      </c>
      <c r="C52" s="8">
        <v>470318</v>
      </c>
      <c r="D52" s="7" t="s">
        <v>160</v>
      </c>
      <c r="E52" s="7" t="s">
        <v>161</v>
      </c>
      <c r="F52" s="7" t="s">
        <v>47</v>
      </c>
      <c r="G52" s="7" t="s">
        <v>70</v>
      </c>
      <c r="H52" s="1" t="s">
        <v>0</v>
      </c>
      <c r="I52" s="6" t="str">
        <f t="shared" si="13"/>
        <v>034728</v>
      </c>
      <c r="J52" s="6" t="s">
        <v>212</v>
      </c>
      <c r="K52" s="6" t="s">
        <v>259</v>
      </c>
      <c r="L52" s="10">
        <v>44927</v>
      </c>
      <c r="M52" s="10">
        <v>45291</v>
      </c>
    </row>
    <row r="53" spans="1:13" x14ac:dyDescent="0.2">
      <c r="A53" s="7" t="str">
        <f t="shared" ref="A53:A54" si="86">A52</f>
        <v>Xi</v>
      </c>
      <c r="B53" s="1" t="s">
        <v>191</v>
      </c>
      <c r="C53" s="8">
        <f t="shared" ref="C53:C54" si="87">C52</f>
        <v>470318</v>
      </c>
      <c r="D53" s="7" t="str">
        <f t="shared" ref="D53:D54" si="88">D52</f>
        <v>da Vinci Xi Small Graptor (Grasping Retractor)</v>
      </c>
      <c r="E53" s="7" t="str">
        <f t="shared" ref="E53:E54" si="89">E52</f>
        <v>da Vinci Xi 短型抓取型牽引器</v>
      </c>
      <c r="F53" s="7" t="str">
        <f t="shared" ref="F53:F54" si="90">F52</f>
        <v>支</v>
      </c>
      <c r="G53" s="7" t="str">
        <f t="shared" ref="G53:G54" si="91">G52</f>
        <v>10次</v>
      </c>
      <c r="H53" s="1" t="s">
        <v>145</v>
      </c>
      <c r="I53" s="6" t="str">
        <f t="shared" si="13"/>
        <v>028222</v>
      </c>
      <c r="J53" s="6" t="s">
        <v>212</v>
      </c>
      <c r="K53" s="6" t="s">
        <v>259</v>
      </c>
      <c r="L53" s="10">
        <v>44927</v>
      </c>
      <c r="M53" s="10">
        <v>45291</v>
      </c>
    </row>
    <row r="54" spans="1:13" x14ac:dyDescent="0.2">
      <c r="A54" s="7" t="str">
        <f t="shared" si="86"/>
        <v>Xi</v>
      </c>
      <c r="B54" s="1" t="s">
        <v>191</v>
      </c>
      <c r="C54" s="8">
        <f t="shared" si="87"/>
        <v>470318</v>
      </c>
      <c r="D54" s="7" t="str">
        <f t="shared" si="88"/>
        <v>da Vinci Xi Small Graptor (Grasping Retractor)</v>
      </c>
      <c r="E54" s="7" t="str">
        <f t="shared" si="89"/>
        <v>da Vinci Xi 短型抓取型牽引器</v>
      </c>
      <c r="F54" s="7" t="str">
        <f t="shared" si="90"/>
        <v>支</v>
      </c>
      <c r="G54" s="7" t="str">
        <f t="shared" si="91"/>
        <v>10次</v>
      </c>
      <c r="H54" s="1" t="s">
        <v>146</v>
      </c>
      <c r="I54" s="6" t="str">
        <f t="shared" si="13"/>
        <v>035164</v>
      </c>
      <c r="J54" s="6" t="s">
        <v>212</v>
      </c>
      <c r="K54" s="6" t="s">
        <v>259</v>
      </c>
      <c r="L54" s="10">
        <v>44927</v>
      </c>
      <c r="M54" s="10">
        <v>45291</v>
      </c>
    </row>
    <row r="55" spans="1:13" x14ac:dyDescent="0.2">
      <c r="A55" s="7" t="s">
        <v>7</v>
      </c>
      <c r="B55" s="1" t="s">
        <v>191</v>
      </c>
      <c r="C55" s="8">
        <v>470327</v>
      </c>
      <c r="D55" s="7" t="s">
        <v>99</v>
      </c>
      <c r="E55" s="7" t="s">
        <v>98</v>
      </c>
      <c r="F55" s="7" t="s">
        <v>47</v>
      </c>
      <c r="G55" s="7" t="s">
        <v>67</v>
      </c>
      <c r="H55" s="1" t="s">
        <v>0</v>
      </c>
      <c r="I55" s="6" t="str">
        <f t="shared" si="13"/>
        <v>034728</v>
      </c>
      <c r="J55" s="6" t="s">
        <v>213</v>
      </c>
      <c r="K55" s="6" t="s">
        <v>259</v>
      </c>
      <c r="L55" s="10">
        <v>44927</v>
      </c>
      <c r="M55" s="10">
        <v>45291</v>
      </c>
    </row>
    <row r="56" spans="1:13" x14ac:dyDescent="0.2">
      <c r="A56" s="7" t="str">
        <f t="shared" ref="A56:A57" si="92">A55</f>
        <v>Xi</v>
      </c>
      <c r="B56" s="1" t="s">
        <v>191</v>
      </c>
      <c r="C56" s="8">
        <f t="shared" ref="C56:C57" si="93">C55</f>
        <v>470327</v>
      </c>
      <c r="D56" s="7" t="str">
        <f t="shared" ref="D56:D57" si="94">D55</f>
        <v>da Vinci Xi Hem-o-lok Medium-Large Clip Applier</v>
      </c>
      <c r="E56" s="7" t="str">
        <f t="shared" ref="E56:E57" si="95">E55</f>
        <v>da Vinci Xi 海默拉克血管夾鉗（中）</v>
      </c>
      <c r="F56" s="7" t="str">
        <f t="shared" ref="F56:F57" si="96">F55</f>
        <v>支</v>
      </c>
      <c r="G56" s="7" t="str">
        <f t="shared" ref="G56:G57" si="97">G55</f>
        <v>100次</v>
      </c>
      <c r="H56" s="1" t="s">
        <v>145</v>
      </c>
      <c r="I56" s="6" t="str">
        <f t="shared" si="13"/>
        <v>028222</v>
      </c>
      <c r="J56" s="6" t="s">
        <v>213</v>
      </c>
      <c r="K56" s="6" t="s">
        <v>259</v>
      </c>
      <c r="L56" s="10">
        <v>44927</v>
      </c>
      <c r="M56" s="10">
        <v>45291</v>
      </c>
    </row>
    <row r="57" spans="1:13" x14ac:dyDescent="0.2">
      <c r="A57" s="7" t="str">
        <f t="shared" si="92"/>
        <v>Xi</v>
      </c>
      <c r="B57" s="1" t="s">
        <v>191</v>
      </c>
      <c r="C57" s="8">
        <f t="shared" si="93"/>
        <v>470327</v>
      </c>
      <c r="D57" s="7" t="str">
        <f t="shared" si="94"/>
        <v>da Vinci Xi Hem-o-lok Medium-Large Clip Applier</v>
      </c>
      <c r="E57" s="7" t="str">
        <f t="shared" si="95"/>
        <v>da Vinci Xi 海默拉克血管夾鉗（中）</v>
      </c>
      <c r="F57" s="7" t="str">
        <f t="shared" si="96"/>
        <v>支</v>
      </c>
      <c r="G57" s="7" t="str">
        <f t="shared" si="97"/>
        <v>100次</v>
      </c>
      <c r="H57" s="1" t="s">
        <v>146</v>
      </c>
      <c r="I57" s="6" t="str">
        <f t="shared" si="13"/>
        <v>035164</v>
      </c>
      <c r="J57" s="6" t="s">
        <v>213</v>
      </c>
      <c r="K57" s="6" t="s">
        <v>259</v>
      </c>
      <c r="L57" s="10">
        <v>44927</v>
      </c>
      <c r="M57" s="10">
        <v>45291</v>
      </c>
    </row>
    <row r="58" spans="1:13" ht="25.5" x14ac:dyDescent="0.2">
      <c r="A58" s="7" t="s">
        <v>7</v>
      </c>
      <c r="B58" s="1" t="s">
        <v>191</v>
      </c>
      <c r="C58" s="8">
        <v>470341</v>
      </c>
      <c r="D58" s="7" t="s">
        <v>97</v>
      </c>
      <c r="E58" s="7" t="s">
        <v>96</v>
      </c>
      <c r="F58" s="7" t="s">
        <v>3</v>
      </c>
      <c r="G58" s="7" t="s">
        <v>95</v>
      </c>
      <c r="H58" s="1" t="s">
        <v>94</v>
      </c>
      <c r="I58" s="6" t="str">
        <f t="shared" si="13"/>
        <v>020435</v>
      </c>
      <c r="J58" s="6" t="s">
        <v>214</v>
      </c>
      <c r="K58" s="6" t="s">
        <v>259</v>
      </c>
      <c r="L58" s="10">
        <v>44927</v>
      </c>
      <c r="M58" s="10">
        <v>45291</v>
      </c>
    </row>
    <row r="59" spans="1:13" x14ac:dyDescent="0.2">
      <c r="A59" s="7" t="s">
        <v>7</v>
      </c>
      <c r="B59" s="1" t="s">
        <v>191</v>
      </c>
      <c r="C59" s="8">
        <v>470347</v>
      </c>
      <c r="D59" s="7" t="s">
        <v>162</v>
      </c>
      <c r="E59" s="7" t="s">
        <v>163</v>
      </c>
      <c r="F59" s="7" t="s">
        <v>47</v>
      </c>
      <c r="G59" s="7" t="s">
        <v>70</v>
      </c>
      <c r="H59" s="1" t="s">
        <v>0</v>
      </c>
      <c r="I59" s="6" t="str">
        <f t="shared" si="13"/>
        <v>034728</v>
      </c>
      <c r="J59" s="6" t="s">
        <v>215</v>
      </c>
      <c r="K59" s="6" t="s">
        <v>259</v>
      </c>
      <c r="L59" s="10">
        <v>44927</v>
      </c>
      <c r="M59" s="10">
        <v>45291</v>
      </c>
    </row>
    <row r="60" spans="1:13" x14ac:dyDescent="0.2">
      <c r="A60" s="7" t="str">
        <f t="shared" ref="A60:A61" si="98">A59</f>
        <v>Xi</v>
      </c>
      <c r="B60" s="1" t="s">
        <v>191</v>
      </c>
      <c r="C60" s="8">
        <f t="shared" ref="C60:C61" si="99">C59</f>
        <v>470347</v>
      </c>
      <c r="D60" s="7" t="str">
        <f t="shared" ref="D60:D61" si="100">D59</f>
        <v>da Vinci Xi Tip-Up Fenestrated Grasper</v>
      </c>
      <c r="E60" s="7" t="str">
        <f t="shared" ref="E60:E61" si="101">E59</f>
        <v>da Vinci Xi 吻端向上有孔型抓取鉗</v>
      </c>
      <c r="F60" s="7" t="str">
        <f t="shared" ref="F60:F61" si="102">F59</f>
        <v>支</v>
      </c>
      <c r="G60" s="7" t="str">
        <f t="shared" ref="G60:G61" si="103">G59</f>
        <v>10次</v>
      </c>
      <c r="H60" s="1" t="s">
        <v>145</v>
      </c>
      <c r="I60" s="6" t="str">
        <f t="shared" si="13"/>
        <v>028222</v>
      </c>
      <c r="J60" s="6" t="s">
        <v>215</v>
      </c>
      <c r="K60" s="6" t="s">
        <v>259</v>
      </c>
      <c r="L60" s="10">
        <v>44927</v>
      </c>
      <c r="M60" s="10">
        <v>45291</v>
      </c>
    </row>
    <row r="61" spans="1:13" x14ac:dyDescent="0.2">
      <c r="A61" s="7" t="str">
        <f t="shared" si="98"/>
        <v>Xi</v>
      </c>
      <c r="B61" s="1" t="s">
        <v>191</v>
      </c>
      <c r="C61" s="8">
        <f t="shared" si="99"/>
        <v>470347</v>
      </c>
      <c r="D61" s="7" t="str">
        <f t="shared" si="100"/>
        <v>da Vinci Xi Tip-Up Fenestrated Grasper</v>
      </c>
      <c r="E61" s="7" t="str">
        <f t="shared" si="101"/>
        <v>da Vinci Xi 吻端向上有孔型抓取鉗</v>
      </c>
      <c r="F61" s="7" t="str">
        <f t="shared" si="102"/>
        <v>支</v>
      </c>
      <c r="G61" s="7" t="str">
        <f t="shared" si="103"/>
        <v>10次</v>
      </c>
      <c r="H61" s="1" t="s">
        <v>146</v>
      </c>
      <c r="I61" s="6" t="str">
        <f t="shared" si="13"/>
        <v>035164</v>
      </c>
      <c r="J61" s="6" t="s">
        <v>215</v>
      </c>
      <c r="K61" s="6" t="s">
        <v>259</v>
      </c>
      <c r="L61" s="10">
        <v>44927</v>
      </c>
      <c r="M61" s="10">
        <v>45291</v>
      </c>
    </row>
    <row r="62" spans="1:13" x14ac:dyDescent="0.2">
      <c r="A62" s="7" t="s">
        <v>7</v>
      </c>
      <c r="B62" s="1" t="s">
        <v>191</v>
      </c>
      <c r="C62" s="8">
        <v>470359</v>
      </c>
      <c r="D62" s="7" t="s">
        <v>93</v>
      </c>
      <c r="E62" s="7" t="s">
        <v>92</v>
      </c>
      <c r="F62" s="7" t="s">
        <v>3</v>
      </c>
      <c r="G62" s="7" t="s">
        <v>80</v>
      </c>
      <c r="H62" s="1" t="s">
        <v>42</v>
      </c>
      <c r="I62" s="6" t="str">
        <f t="shared" si="13"/>
        <v>028057</v>
      </c>
      <c r="J62" s="6" t="s">
        <v>216</v>
      </c>
      <c r="K62" s="6" t="s">
        <v>259</v>
      </c>
      <c r="L62" s="10">
        <v>44927</v>
      </c>
      <c r="M62" s="10">
        <v>45291</v>
      </c>
    </row>
    <row r="63" spans="1:13" x14ac:dyDescent="0.2">
      <c r="A63" s="7" t="str">
        <f t="shared" ref="A63:A64" si="104">A62</f>
        <v>Xi</v>
      </c>
      <c r="B63" s="1" t="s">
        <v>191</v>
      </c>
      <c r="C63" s="8">
        <f t="shared" ref="C63:C64" si="105">C62</f>
        <v>470359</v>
      </c>
      <c r="D63" s="7" t="str">
        <f t="shared" ref="D63:D64" si="106">D62</f>
        <v>da Vinci Xi 8mm Bladeless Obturator (Optical)</v>
      </c>
      <c r="E63" s="7" t="str">
        <f t="shared" ref="E63:E64" si="107">E62</f>
        <v>da Vinci Xi 8 mm無刀片穿刺針(可視型)</v>
      </c>
      <c r="F63" s="7" t="str">
        <f t="shared" ref="F63:F64" si="108">F62</f>
        <v>盒</v>
      </c>
      <c r="G63" s="7" t="str">
        <f t="shared" ref="G63:G64" si="109">G62</f>
        <v>6個</v>
      </c>
      <c r="H63" s="1" t="s">
        <v>0</v>
      </c>
      <c r="I63" s="6" t="str">
        <f t="shared" si="13"/>
        <v>034728</v>
      </c>
      <c r="J63" s="6" t="s">
        <v>216</v>
      </c>
      <c r="K63" s="6" t="s">
        <v>259</v>
      </c>
      <c r="L63" s="10">
        <v>44927</v>
      </c>
      <c r="M63" s="10">
        <v>45291</v>
      </c>
    </row>
    <row r="64" spans="1:13" x14ac:dyDescent="0.2">
      <c r="A64" s="7" t="str">
        <f t="shared" si="104"/>
        <v>Xi</v>
      </c>
      <c r="B64" s="1" t="s">
        <v>191</v>
      </c>
      <c r="C64" s="8">
        <f t="shared" si="105"/>
        <v>470359</v>
      </c>
      <c r="D64" s="7" t="str">
        <f t="shared" si="106"/>
        <v>da Vinci Xi 8mm Bladeless Obturator (Optical)</v>
      </c>
      <c r="E64" s="7" t="str">
        <f t="shared" si="107"/>
        <v>da Vinci Xi 8 mm無刀片穿刺針(可視型)</v>
      </c>
      <c r="F64" s="7" t="str">
        <f t="shared" si="108"/>
        <v>盒</v>
      </c>
      <c r="G64" s="7" t="str">
        <f t="shared" si="109"/>
        <v>6個</v>
      </c>
      <c r="H64" s="1" t="s">
        <v>146</v>
      </c>
      <c r="I64" s="6" t="str">
        <f t="shared" si="13"/>
        <v>035164</v>
      </c>
      <c r="J64" s="6" t="s">
        <v>216</v>
      </c>
      <c r="K64" s="6" t="s">
        <v>259</v>
      </c>
      <c r="L64" s="10">
        <v>44927</v>
      </c>
      <c r="M64" s="10">
        <v>45291</v>
      </c>
    </row>
    <row r="65" spans="1:13" ht="25.5" x14ac:dyDescent="0.2">
      <c r="A65" s="7" t="s">
        <v>7</v>
      </c>
      <c r="B65" s="1" t="s">
        <v>191</v>
      </c>
      <c r="C65" s="8">
        <v>470360</v>
      </c>
      <c r="D65" s="7" t="s">
        <v>164</v>
      </c>
      <c r="E65" s="7" t="s">
        <v>165</v>
      </c>
      <c r="F65" s="7" t="s">
        <v>3</v>
      </c>
      <c r="G65" s="7" t="s">
        <v>80</v>
      </c>
      <c r="H65" s="1" t="s">
        <v>42</v>
      </c>
      <c r="I65" s="6" t="str">
        <f t="shared" si="13"/>
        <v>028057</v>
      </c>
      <c r="J65" s="6" t="s">
        <v>217</v>
      </c>
      <c r="K65" s="6" t="s">
        <v>259</v>
      </c>
      <c r="L65" s="10">
        <v>44927</v>
      </c>
      <c r="M65" s="10">
        <v>45291</v>
      </c>
    </row>
    <row r="66" spans="1:13" ht="25.5" x14ac:dyDescent="0.2">
      <c r="A66" s="7" t="str">
        <f t="shared" ref="A66:A67" si="110">A65</f>
        <v>Xi</v>
      </c>
      <c r="B66" s="1" t="s">
        <v>191</v>
      </c>
      <c r="C66" s="8">
        <f t="shared" ref="C66:C67" si="111">C65</f>
        <v>470360</v>
      </c>
      <c r="D66" s="7" t="str">
        <f t="shared" ref="D66:D67" si="112">D65</f>
        <v>da Vinci Xi 8mm Bladeless Obturator (Optical), Long</v>
      </c>
      <c r="E66" s="7" t="str">
        <f t="shared" ref="E66:E67" si="113">E65</f>
        <v>da Vinci Xi 8 mm無刀片穿刺針(可視型)加長型</v>
      </c>
      <c r="F66" s="7" t="str">
        <f t="shared" ref="F66:F67" si="114">F65</f>
        <v>盒</v>
      </c>
      <c r="G66" s="7" t="str">
        <f t="shared" ref="G66:G67" si="115">G65</f>
        <v>6個</v>
      </c>
      <c r="H66" s="1" t="s">
        <v>0</v>
      </c>
      <c r="I66" s="6" t="str">
        <f t="shared" si="13"/>
        <v>034728</v>
      </c>
      <c r="J66" s="6" t="s">
        <v>217</v>
      </c>
      <c r="K66" s="6" t="s">
        <v>259</v>
      </c>
      <c r="L66" s="10">
        <v>44927</v>
      </c>
      <c r="M66" s="10">
        <v>45291</v>
      </c>
    </row>
    <row r="67" spans="1:13" ht="25.5" x14ac:dyDescent="0.2">
      <c r="A67" s="7" t="str">
        <f t="shared" si="110"/>
        <v>Xi</v>
      </c>
      <c r="B67" s="1" t="s">
        <v>191</v>
      </c>
      <c r="C67" s="8">
        <f t="shared" si="111"/>
        <v>470360</v>
      </c>
      <c r="D67" s="7" t="str">
        <f t="shared" si="112"/>
        <v>da Vinci Xi 8mm Bladeless Obturator (Optical), Long</v>
      </c>
      <c r="E67" s="7" t="str">
        <f t="shared" si="113"/>
        <v>da Vinci Xi 8 mm無刀片穿刺針(可視型)加長型</v>
      </c>
      <c r="F67" s="7" t="str">
        <f t="shared" si="114"/>
        <v>盒</v>
      </c>
      <c r="G67" s="7" t="str">
        <f t="shared" si="115"/>
        <v>6個</v>
      </c>
      <c r="H67" s="1" t="s">
        <v>146</v>
      </c>
      <c r="I67" s="6" t="str">
        <f t="shared" si="13"/>
        <v>035164</v>
      </c>
      <c r="J67" s="6" t="s">
        <v>217</v>
      </c>
      <c r="K67" s="6" t="s">
        <v>259</v>
      </c>
      <c r="L67" s="10">
        <v>44927</v>
      </c>
      <c r="M67" s="10">
        <v>45291</v>
      </c>
    </row>
    <row r="68" spans="1:13" x14ac:dyDescent="0.2">
      <c r="A68" s="7" t="s">
        <v>7</v>
      </c>
      <c r="B68" s="1" t="s">
        <v>191</v>
      </c>
      <c r="C68" s="8">
        <v>470361</v>
      </c>
      <c r="D68" s="7" t="s">
        <v>91</v>
      </c>
      <c r="E68" s="7" t="s">
        <v>90</v>
      </c>
      <c r="F68" s="7" t="s">
        <v>3</v>
      </c>
      <c r="G68" s="7" t="s">
        <v>83</v>
      </c>
      <c r="H68" s="1" t="s">
        <v>42</v>
      </c>
      <c r="I68" s="6" t="str">
        <f t="shared" si="13"/>
        <v>028057</v>
      </c>
      <c r="J68" s="6" t="s">
        <v>218</v>
      </c>
      <c r="K68" s="6" t="s">
        <v>259</v>
      </c>
      <c r="L68" s="10">
        <v>44927</v>
      </c>
      <c r="M68" s="10">
        <v>45291</v>
      </c>
    </row>
    <row r="69" spans="1:13" x14ac:dyDescent="0.2">
      <c r="A69" s="7" t="str">
        <f>A68</f>
        <v>Xi</v>
      </c>
      <c r="B69" s="1" t="s">
        <v>191</v>
      </c>
      <c r="C69" s="8">
        <f>C68</f>
        <v>470361</v>
      </c>
      <c r="D69" s="7" t="str">
        <f>D68</f>
        <v>da Vinci Xi 5 mm - 8 mm Universal Seal</v>
      </c>
      <c r="E69" s="7" t="str">
        <f>E68</f>
        <v>da Vinci Xi 5 mm - 8mm通用密閉閥</v>
      </c>
      <c r="F69" s="7" t="str">
        <f>F68</f>
        <v>盒</v>
      </c>
      <c r="G69" s="7" t="str">
        <f>G68</f>
        <v>10個</v>
      </c>
      <c r="H69" s="1" t="s">
        <v>0</v>
      </c>
      <c r="I69" s="6" t="str">
        <f t="shared" si="13"/>
        <v>034728</v>
      </c>
      <c r="J69" s="6" t="s">
        <v>218</v>
      </c>
      <c r="K69" s="6" t="s">
        <v>259</v>
      </c>
      <c r="L69" s="10">
        <v>44927</v>
      </c>
      <c r="M69" s="10">
        <v>45291</v>
      </c>
    </row>
    <row r="70" spans="1:13" x14ac:dyDescent="0.2">
      <c r="A70" s="7" t="s">
        <v>7</v>
      </c>
      <c r="B70" s="1" t="s">
        <v>191</v>
      </c>
      <c r="C70" s="8">
        <v>470375</v>
      </c>
      <c r="D70" s="7" t="s">
        <v>89</v>
      </c>
      <c r="E70" s="7" t="s">
        <v>88</v>
      </c>
      <c r="F70" s="7" t="s">
        <v>3</v>
      </c>
      <c r="G70" s="7" t="s">
        <v>72</v>
      </c>
      <c r="H70" s="1" t="s">
        <v>71</v>
      </c>
      <c r="I70" s="6" t="str">
        <f t="shared" si="13"/>
        <v>028205</v>
      </c>
      <c r="J70" s="6" t="s">
        <v>219</v>
      </c>
      <c r="K70" s="6" t="s">
        <v>259</v>
      </c>
      <c r="L70" s="10">
        <v>44927</v>
      </c>
      <c r="M70" s="10">
        <v>45291</v>
      </c>
    </row>
    <row r="71" spans="1:13" x14ac:dyDescent="0.2">
      <c r="A71" s="7" t="s">
        <v>7</v>
      </c>
      <c r="B71" s="1" t="s">
        <v>191</v>
      </c>
      <c r="C71" s="8">
        <v>470376</v>
      </c>
      <c r="D71" s="7" t="s">
        <v>87</v>
      </c>
      <c r="E71" s="7" t="s">
        <v>86</v>
      </c>
      <c r="F71" s="7" t="s">
        <v>3</v>
      </c>
      <c r="G71" s="7" t="s">
        <v>72</v>
      </c>
      <c r="H71" s="1" t="s">
        <v>71</v>
      </c>
      <c r="I71" s="6" t="str">
        <f t="shared" si="13"/>
        <v>028205</v>
      </c>
      <c r="J71" s="6" t="s">
        <v>220</v>
      </c>
      <c r="K71" s="6" t="s">
        <v>259</v>
      </c>
      <c r="L71" s="10">
        <v>44927</v>
      </c>
      <c r="M71" s="10">
        <v>45291</v>
      </c>
    </row>
    <row r="72" spans="1:13" x14ac:dyDescent="0.2">
      <c r="A72" s="7" t="s">
        <v>7</v>
      </c>
      <c r="B72" s="1" t="s">
        <v>191</v>
      </c>
      <c r="C72" s="8">
        <v>470380</v>
      </c>
      <c r="D72" s="7" t="s">
        <v>85</v>
      </c>
      <c r="E72" s="7" t="s">
        <v>84</v>
      </c>
      <c r="F72" s="7" t="s">
        <v>3</v>
      </c>
      <c r="G72" s="7" t="s">
        <v>83</v>
      </c>
      <c r="H72" s="1" t="s">
        <v>79</v>
      </c>
      <c r="I72" s="6" t="str">
        <f t="shared" si="13"/>
        <v>027815</v>
      </c>
      <c r="J72" s="6" t="s">
        <v>221</v>
      </c>
      <c r="K72" s="6" t="s">
        <v>259</v>
      </c>
      <c r="L72" s="10">
        <v>44927</v>
      </c>
      <c r="M72" s="10">
        <v>45291</v>
      </c>
    </row>
    <row r="73" spans="1:13" x14ac:dyDescent="0.2">
      <c r="A73" s="7" t="str">
        <f>A72</f>
        <v>Xi</v>
      </c>
      <c r="B73" s="1" t="s">
        <v>191</v>
      </c>
      <c r="C73" s="8">
        <f>C72</f>
        <v>470380</v>
      </c>
      <c r="D73" s="7" t="str">
        <f>D72</f>
        <v>da Vinci Xi Endowrist 12 mm &amp; Stapler Cannula Seal</v>
      </c>
      <c r="E73" s="7" t="str">
        <f>E72</f>
        <v>da Vinci Xi 微腕型 12 mm 及吻合釘密閉閥</v>
      </c>
      <c r="F73" s="7" t="str">
        <f>F72</f>
        <v>盒</v>
      </c>
      <c r="G73" s="7" t="str">
        <f>G72</f>
        <v>10個</v>
      </c>
      <c r="H73" s="1" t="s">
        <v>0</v>
      </c>
      <c r="I73" s="6" t="str">
        <f t="shared" si="13"/>
        <v>034728</v>
      </c>
      <c r="J73" s="6" t="s">
        <v>221</v>
      </c>
      <c r="K73" s="6" t="s">
        <v>259</v>
      </c>
      <c r="L73" s="10">
        <v>44927</v>
      </c>
      <c r="M73" s="10">
        <v>45291</v>
      </c>
    </row>
    <row r="74" spans="1:13" ht="25.5" x14ac:dyDescent="0.2">
      <c r="A74" s="7" t="s">
        <v>7</v>
      </c>
      <c r="B74" s="1" t="s">
        <v>191</v>
      </c>
      <c r="C74" s="8">
        <v>470381</v>
      </c>
      <c r="D74" s="7" t="s">
        <v>82</v>
      </c>
      <c r="E74" s="7" t="s">
        <v>81</v>
      </c>
      <c r="F74" s="7" t="s">
        <v>3</v>
      </c>
      <c r="G74" s="7" t="s">
        <v>80</v>
      </c>
      <c r="H74" s="1" t="s">
        <v>79</v>
      </c>
      <c r="I74" s="6" t="str">
        <f t="shared" ref="I74:I137" si="116">MID(H74,FIND("第",H74)+1,FIND("號",H74)-1-FIND("第",H74))</f>
        <v>027815</v>
      </c>
      <c r="J74" s="6" t="s">
        <v>222</v>
      </c>
      <c r="K74" s="6" t="s">
        <v>259</v>
      </c>
      <c r="L74" s="10">
        <v>44927</v>
      </c>
      <c r="M74" s="10">
        <v>45291</v>
      </c>
    </row>
    <row r="75" spans="1:13" ht="25.5" x14ac:dyDescent="0.2">
      <c r="A75" s="7" t="str">
        <f t="shared" ref="A75:A76" si="117">A74</f>
        <v>Xi</v>
      </c>
      <c r="B75" s="1" t="s">
        <v>191</v>
      </c>
      <c r="C75" s="8">
        <f t="shared" ref="C75:C76" si="118">C74</f>
        <v>470381</v>
      </c>
      <c r="D75" s="7" t="str">
        <f t="shared" ref="D75:D76" si="119">D74</f>
        <v>da Vinci Xi EndoWrist 12 - 8 mm Cannula Reducer</v>
      </c>
      <c r="E75" s="7" t="str">
        <f t="shared" ref="E75:E76" si="120">E74</f>
        <v>da Vinci Xi 微腕型 12 mm - 8 mm 管徑縮減套管</v>
      </c>
      <c r="F75" s="7" t="str">
        <f t="shared" ref="F75:F76" si="121">F74</f>
        <v>盒</v>
      </c>
      <c r="G75" s="7" t="str">
        <f t="shared" ref="G75:G76" si="122">G74</f>
        <v>6個</v>
      </c>
      <c r="H75" s="1" t="s">
        <v>0</v>
      </c>
      <c r="I75" s="6" t="str">
        <f t="shared" si="116"/>
        <v>034728</v>
      </c>
      <c r="J75" s="6" t="s">
        <v>222</v>
      </c>
      <c r="K75" s="6" t="s">
        <v>259</v>
      </c>
      <c r="L75" s="10">
        <v>44927</v>
      </c>
      <c r="M75" s="10">
        <v>45291</v>
      </c>
    </row>
    <row r="76" spans="1:13" ht="25.5" x14ac:dyDescent="0.2">
      <c r="A76" s="7" t="str">
        <f t="shared" si="117"/>
        <v>Xi</v>
      </c>
      <c r="B76" s="1" t="s">
        <v>191</v>
      </c>
      <c r="C76" s="8">
        <f t="shared" si="118"/>
        <v>470381</v>
      </c>
      <c r="D76" s="7" t="str">
        <f t="shared" si="119"/>
        <v>da Vinci Xi EndoWrist 12 - 8 mm Cannula Reducer</v>
      </c>
      <c r="E76" s="7" t="str">
        <f t="shared" si="120"/>
        <v>da Vinci Xi 微腕型 12 mm - 8 mm 管徑縮減套管</v>
      </c>
      <c r="F76" s="7" t="str">
        <f t="shared" si="121"/>
        <v>盒</v>
      </c>
      <c r="G76" s="7" t="str">
        <f t="shared" si="122"/>
        <v>6個</v>
      </c>
      <c r="H76" s="1" t="s">
        <v>146</v>
      </c>
      <c r="I76" s="6" t="str">
        <f t="shared" si="116"/>
        <v>035164</v>
      </c>
      <c r="J76" s="6" t="s">
        <v>222</v>
      </c>
      <c r="K76" s="6" t="s">
        <v>259</v>
      </c>
      <c r="L76" s="10">
        <v>44927</v>
      </c>
      <c r="M76" s="10">
        <v>45291</v>
      </c>
    </row>
    <row r="77" spans="1:13" ht="25.5" x14ac:dyDescent="0.2">
      <c r="A77" s="7" t="s">
        <v>7</v>
      </c>
      <c r="B77" s="1" t="s">
        <v>191</v>
      </c>
      <c r="C77" s="8">
        <v>470383</v>
      </c>
      <c r="D77" s="7" t="s">
        <v>78</v>
      </c>
      <c r="E77" s="7" t="s">
        <v>77</v>
      </c>
      <c r="F77" s="7" t="s">
        <v>3</v>
      </c>
      <c r="G77" s="7" t="s">
        <v>73</v>
      </c>
      <c r="H77" s="1" t="s">
        <v>140</v>
      </c>
      <c r="I77" s="6" t="str">
        <f t="shared" si="116"/>
        <v>014244</v>
      </c>
      <c r="J77" s="6" t="s">
        <v>223</v>
      </c>
      <c r="K77" s="6" t="s">
        <v>259</v>
      </c>
      <c r="L77" s="10">
        <v>44927</v>
      </c>
      <c r="M77" s="10">
        <v>45291</v>
      </c>
    </row>
    <row r="78" spans="1:13" ht="25.5" x14ac:dyDescent="0.2">
      <c r="A78" s="7" t="s">
        <v>76</v>
      </c>
      <c r="B78" s="1" t="s">
        <v>191</v>
      </c>
      <c r="C78" s="8">
        <v>470384</v>
      </c>
      <c r="D78" s="7" t="s">
        <v>75</v>
      </c>
      <c r="E78" s="7" t="s">
        <v>74</v>
      </c>
      <c r="F78" s="7" t="s">
        <v>3</v>
      </c>
      <c r="G78" s="7" t="s">
        <v>73</v>
      </c>
      <c r="H78" s="1" t="s">
        <v>140</v>
      </c>
      <c r="I78" s="6" t="str">
        <f t="shared" si="116"/>
        <v>014244</v>
      </c>
      <c r="J78" s="6" t="s">
        <v>224</v>
      </c>
      <c r="K78" s="6" t="s">
        <v>259</v>
      </c>
      <c r="L78" s="10">
        <v>44927</v>
      </c>
      <c r="M78" s="10">
        <v>45291</v>
      </c>
    </row>
    <row r="79" spans="1:13" x14ac:dyDescent="0.2">
      <c r="A79" s="7" t="s">
        <v>7</v>
      </c>
      <c r="B79" s="1" t="s">
        <v>191</v>
      </c>
      <c r="C79" s="8">
        <v>470389</v>
      </c>
      <c r="D79" s="7" t="s">
        <v>166</v>
      </c>
      <c r="E79" s="7" t="s">
        <v>167</v>
      </c>
      <c r="F79" s="7" t="s">
        <v>3</v>
      </c>
      <c r="G79" s="7" t="s">
        <v>72</v>
      </c>
      <c r="H79" s="1" t="s">
        <v>71</v>
      </c>
      <c r="I79" s="6" t="str">
        <f t="shared" si="116"/>
        <v>028205</v>
      </c>
      <c r="J79" s="6" t="s">
        <v>225</v>
      </c>
      <c r="K79" s="6" t="s">
        <v>259</v>
      </c>
      <c r="L79" s="10">
        <v>44927</v>
      </c>
      <c r="M79" s="10">
        <v>45291</v>
      </c>
    </row>
    <row r="80" spans="1:13" ht="25.5" x14ac:dyDescent="0.2">
      <c r="A80" s="7" t="s">
        <v>7</v>
      </c>
      <c r="B80" s="1" t="s">
        <v>191</v>
      </c>
      <c r="C80" s="8">
        <v>470390</v>
      </c>
      <c r="D80" s="7" t="s">
        <v>168</v>
      </c>
      <c r="E80" s="7" t="s">
        <v>169</v>
      </c>
      <c r="F80" s="7" t="s">
        <v>3</v>
      </c>
      <c r="G80" s="7" t="s">
        <v>72</v>
      </c>
      <c r="H80" s="1" t="s">
        <v>71</v>
      </c>
      <c r="I80" s="6" t="str">
        <f t="shared" si="116"/>
        <v>028205</v>
      </c>
      <c r="J80" s="6" t="s">
        <v>226</v>
      </c>
      <c r="K80" s="6" t="s">
        <v>259</v>
      </c>
      <c r="L80" s="10">
        <v>44927</v>
      </c>
      <c r="M80" s="10">
        <v>45291</v>
      </c>
    </row>
    <row r="81" spans="1:13" ht="25.5" x14ac:dyDescent="0.2">
      <c r="A81" s="7" t="s">
        <v>7</v>
      </c>
      <c r="B81" s="1" t="s">
        <v>191</v>
      </c>
      <c r="C81" s="8">
        <v>470395</v>
      </c>
      <c r="D81" s="7" t="s">
        <v>170</v>
      </c>
      <c r="E81" s="7" t="s">
        <v>171</v>
      </c>
      <c r="F81" s="7" t="s">
        <v>3</v>
      </c>
      <c r="G81" s="7" t="s">
        <v>72</v>
      </c>
      <c r="H81" s="1" t="s">
        <v>71</v>
      </c>
      <c r="I81" s="6" t="str">
        <f t="shared" si="116"/>
        <v>028205</v>
      </c>
      <c r="J81" s="6" t="s">
        <v>227</v>
      </c>
      <c r="K81" s="6" t="s">
        <v>259</v>
      </c>
      <c r="L81" s="10">
        <v>44927</v>
      </c>
      <c r="M81" s="10">
        <v>45291</v>
      </c>
    </row>
    <row r="82" spans="1:13" ht="25.5" x14ac:dyDescent="0.2">
      <c r="A82" s="7" t="s">
        <v>7</v>
      </c>
      <c r="B82" s="1" t="s">
        <v>191</v>
      </c>
      <c r="C82" s="8">
        <v>470396</v>
      </c>
      <c r="D82" s="7" t="s">
        <v>172</v>
      </c>
      <c r="E82" s="7" t="s">
        <v>173</v>
      </c>
      <c r="F82" s="7" t="s">
        <v>3</v>
      </c>
      <c r="G82" s="7" t="s">
        <v>72</v>
      </c>
      <c r="H82" s="1" t="s">
        <v>71</v>
      </c>
      <c r="I82" s="6" t="str">
        <f t="shared" si="116"/>
        <v>028205</v>
      </c>
      <c r="J82" s="6" t="s">
        <v>228</v>
      </c>
      <c r="K82" s="6" t="s">
        <v>259</v>
      </c>
      <c r="L82" s="10">
        <v>44927</v>
      </c>
      <c r="M82" s="10">
        <v>45291</v>
      </c>
    </row>
    <row r="83" spans="1:13" x14ac:dyDescent="0.2">
      <c r="A83" s="7" t="s">
        <v>7</v>
      </c>
      <c r="B83" s="1" t="s">
        <v>191</v>
      </c>
      <c r="C83" s="8">
        <v>470401</v>
      </c>
      <c r="D83" s="7" t="s">
        <v>69</v>
      </c>
      <c r="E83" s="7" t="s">
        <v>68</v>
      </c>
      <c r="F83" s="7" t="s">
        <v>47</v>
      </c>
      <c r="G83" s="7" t="s">
        <v>67</v>
      </c>
      <c r="H83" s="1" t="s">
        <v>0</v>
      </c>
      <c r="I83" s="6" t="str">
        <f t="shared" si="116"/>
        <v>034728</v>
      </c>
      <c r="J83" s="6" t="s">
        <v>229</v>
      </c>
      <c r="K83" s="6" t="s">
        <v>259</v>
      </c>
      <c r="L83" s="10">
        <v>44927</v>
      </c>
      <c r="M83" s="10">
        <v>45291</v>
      </c>
    </row>
    <row r="84" spans="1:13" x14ac:dyDescent="0.2">
      <c r="A84" s="7" t="str">
        <f t="shared" ref="A84:A85" si="123">A83</f>
        <v>Xi</v>
      </c>
      <c r="B84" s="1" t="s">
        <v>191</v>
      </c>
      <c r="C84" s="8">
        <f t="shared" ref="C84:C85" si="124">C83</f>
        <v>470401</v>
      </c>
      <c r="D84" s="7" t="str">
        <f t="shared" ref="D84:D85" si="125">D83</f>
        <v>da Vinci Xi Small Clip Applier</v>
      </c>
      <c r="E84" s="7" t="str">
        <f t="shared" ref="E84:E85" si="126">E83</f>
        <v>da Vinci Xi 血管鉗</v>
      </c>
      <c r="F84" s="7" t="str">
        <f t="shared" ref="F84:F85" si="127">F83</f>
        <v>支</v>
      </c>
      <c r="G84" s="7" t="str">
        <f t="shared" ref="G84:G85" si="128">G83</f>
        <v>100次</v>
      </c>
      <c r="H84" s="1" t="s">
        <v>145</v>
      </c>
      <c r="I84" s="6" t="str">
        <f t="shared" si="116"/>
        <v>028222</v>
      </c>
      <c r="J84" s="6" t="s">
        <v>229</v>
      </c>
      <c r="K84" s="6" t="s">
        <v>259</v>
      </c>
      <c r="L84" s="10">
        <v>44927</v>
      </c>
      <c r="M84" s="10">
        <v>45291</v>
      </c>
    </row>
    <row r="85" spans="1:13" x14ac:dyDescent="0.2">
      <c r="A85" s="7" t="str">
        <f t="shared" si="123"/>
        <v>Xi</v>
      </c>
      <c r="B85" s="1" t="s">
        <v>191</v>
      </c>
      <c r="C85" s="8">
        <f t="shared" si="124"/>
        <v>470401</v>
      </c>
      <c r="D85" s="7" t="str">
        <f t="shared" si="125"/>
        <v>da Vinci Xi Small Clip Applier</v>
      </c>
      <c r="E85" s="7" t="str">
        <f t="shared" si="126"/>
        <v>da Vinci Xi 血管鉗</v>
      </c>
      <c r="F85" s="7" t="str">
        <f t="shared" si="127"/>
        <v>支</v>
      </c>
      <c r="G85" s="7" t="str">
        <f t="shared" si="128"/>
        <v>100次</v>
      </c>
      <c r="H85" s="1" t="s">
        <v>146</v>
      </c>
      <c r="I85" s="6" t="str">
        <f t="shared" si="116"/>
        <v>035164</v>
      </c>
      <c r="J85" s="6" t="s">
        <v>229</v>
      </c>
      <c r="K85" s="6" t="s">
        <v>259</v>
      </c>
      <c r="L85" s="10">
        <v>44927</v>
      </c>
      <c r="M85" s="10">
        <v>45291</v>
      </c>
    </row>
    <row r="86" spans="1:13" x14ac:dyDescent="0.2">
      <c r="A86" s="7" t="s">
        <v>7</v>
      </c>
      <c r="B86" s="1" t="s">
        <v>191</v>
      </c>
      <c r="C86" s="8">
        <v>471006</v>
      </c>
      <c r="D86" s="7" t="s">
        <v>66</v>
      </c>
      <c r="E86" s="7" t="s">
        <v>65</v>
      </c>
      <c r="F86" s="7" t="s">
        <v>47</v>
      </c>
      <c r="G86" s="7" t="s">
        <v>51</v>
      </c>
      <c r="H86" s="1" t="s">
        <v>45</v>
      </c>
      <c r="I86" s="6" t="str">
        <f t="shared" si="116"/>
        <v>034574</v>
      </c>
      <c r="J86" s="6" t="s">
        <v>230</v>
      </c>
      <c r="K86" s="6" t="s">
        <v>259</v>
      </c>
      <c r="L86" s="10">
        <v>44927</v>
      </c>
      <c r="M86" s="10">
        <v>45291</v>
      </c>
    </row>
    <row r="87" spans="1:13" x14ac:dyDescent="0.2">
      <c r="A87" s="7" t="str">
        <f t="shared" ref="A87:A88" si="129">A86</f>
        <v>Xi</v>
      </c>
      <c r="B87" s="1" t="s">
        <v>191</v>
      </c>
      <c r="C87" s="8">
        <f t="shared" ref="C87:C88" si="130">C86</f>
        <v>471006</v>
      </c>
      <c r="D87" s="7" t="str">
        <f t="shared" ref="D87:D88" si="131">D86</f>
        <v>Large Needle Driver</v>
      </c>
      <c r="E87" s="7" t="str">
        <f t="shared" ref="E87:E88" si="132">E86</f>
        <v>夾針器</v>
      </c>
      <c r="F87" s="7" t="str">
        <f t="shared" ref="F87:F88" si="133">F86</f>
        <v>支</v>
      </c>
      <c r="G87" s="7" t="str">
        <f t="shared" ref="G87:G88" si="134">G86</f>
        <v>15次</v>
      </c>
      <c r="H87" s="1" t="s">
        <v>174</v>
      </c>
      <c r="I87" s="6" t="str">
        <f t="shared" si="116"/>
        <v>034583</v>
      </c>
      <c r="J87" s="6" t="s">
        <v>230</v>
      </c>
      <c r="K87" s="6" t="s">
        <v>259</v>
      </c>
      <c r="L87" s="10">
        <v>44927</v>
      </c>
      <c r="M87" s="10">
        <v>45291</v>
      </c>
    </row>
    <row r="88" spans="1:13" x14ac:dyDescent="0.2">
      <c r="A88" s="7" t="str">
        <f t="shared" si="129"/>
        <v>Xi</v>
      </c>
      <c r="B88" s="1" t="s">
        <v>191</v>
      </c>
      <c r="C88" s="8">
        <f t="shared" si="130"/>
        <v>471006</v>
      </c>
      <c r="D88" s="7" t="str">
        <f t="shared" si="131"/>
        <v>Large Needle Driver</v>
      </c>
      <c r="E88" s="7" t="str">
        <f t="shared" si="132"/>
        <v>夾針器</v>
      </c>
      <c r="F88" s="7" t="str">
        <f t="shared" si="133"/>
        <v>支</v>
      </c>
      <c r="G88" s="7" t="str">
        <f t="shared" si="134"/>
        <v>15次</v>
      </c>
      <c r="H88" s="1" t="s">
        <v>146</v>
      </c>
      <c r="I88" s="6" t="str">
        <f t="shared" si="116"/>
        <v>035164</v>
      </c>
      <c r="J88" s="6" t="s">
        <v>230</v>
      </c>
      <c r="K88" s="6" t="s">
        <v>259</v>
      </c>
      <c r="L88" s="10">
        <v>44927</v>
      </c>
      <c r="M88" s="10">
        <v>45291</v>
      </c>
    </row>
    <row r="89" spans="1:13" x14ac:dyDescent="0.2">
      <c r="A89" s="7" t="s">
        <v>7</v>
      </c>
      <c r="B89" s="1" t="s">
        <v>191</v>
      </c>
      <c r="C89" s="8">
        <v>471048</v>
      </c>
      <c r="D89" s="7" t="s">
        <v>175</v>
      </c>
      <c r="E89" s="7" t="s">
        <v>176</v>
      </c>
      <c r="F89" s="7" t="s">
        <v>47</v>
      </c>
      <c r="G89" s="7" t="s">
        <v>58</v>
      </c>
      <c r="H89" s="1" t="s">
        <v>45</v>
      </c>
      <c r="I89" s="6" t="str">
        <f t="shared" si="116"/>
        <v>034574</v>
      </c>
      <c r="J89" s="6" t="s">
        <v>231</v>
      </c>
      <c r="K89" s="6" t="s">
        <v>259</v>
      </c>
      <c r="L89" s="10">
        <v>44927</v>
      </c>
      <c r="M89" s="10">
        <v>45291</v>
      </c>
    </row>
    <row r="90" spans="1:13" x14ac:dyDescent="0.2">
      <c r="A90" s="7" t="str">
        <f t="shared" ref="A90:A91" si="135">A89</f>
        <v>Xi</v>
      </c>
      <c r="B90" s="1" t="s">
        <v>191</v>
      </c>
      <c r="C90" s="8">
        <f t="shared" ref="C90:C91" si="136">C89</f>
        <v>471048</v>
      </c>
      <c r="D90" s="7" t="str">
        <f t="shared" ref="D90:D91" si="137">D89</f>
        <v>Long Tip Forceps</v>
      </c>
      <c r="E90" s="7" t="str">
        <f t="shared" ref="E90:E91" si="138">E89</f>
        <v>長型鉗子</v>
      </c>
      <c r="F90" s="7" t="str">
        <f t="shared" ref="F90:F91" si="139">F89</f>
        <v>支</v>
      </c>
      <c r="G90" s="7" t="str">
        <f t="shared" ref="G90:G91" si="140">G89</f>
        <v>18次</v>
      </c>
      <c r="H90" s="1" t="s">
        <v>174</v>
      </c>
      <c r="I90" s="6" t="str">
        <f t="shared" si="116"/>
        <v>034583</v>
      </c>
      <c r="J90" s="6" t="s">
        <v>231</v>
      </c>
      <c r="K90" s="6" t="s">
        <v>259</v>
      </c>
      <c r="L90" s="10">
        <v>44927</v>
      </c>
      <c r="M90" s="10">
        <v>45291</v>
      </c>
    </row>
    <row r="91" spans="1:13" x14ac:dyDescent="0.2">
      <c r="A91" s="7" t="str">
        <f t="shared" si="135"/>
        <v>Xi</v>
      </c>
      <c r="B91" s="1" t="s">
        <v>191</v>
      </c>
      <c r="C91" s="8">
        <f t="shared" si="136"/>
        <v>471048</v>
      </c>
      <c r="D91" s="7" t="str">
        <f t="shared" si="137"/>
        <v>Long Tip Forceps</v>
      </c>
      <c r="E91" s="7" t="str">
        <f t="shared" si="138"/>
        <v>長型鉗子</v>
      </c>
      <c r="F91" s="7" t="str">
        <f t="shared" si="139"/>
        <v>支</v>
      </c>
      <c r="G91" s="7" t="str">
        <f t="shared" si="140"/>
        <v>18次</v>
      </c>
      <c r="H91" s="1" t="s">
        <v>146</v>
      </c>
      <c r="I91" s="6" t="str">
        <f t="shared" si="116"/>
        <v>035164</v>
      </c>
      <c r="J91" s="6" t="s">
        <v>231</v>
      </c>
      <c r="K91" s="6" t="s">
        <v>259</v>
      </c>
      <c r="L91" s="10">
        <v>44927</v>
      </c>
      <c r="M91" s="10">
        <v>45291</v>
      </c>
    </row>
    <row r="92" spans="1:13" x14ac:dyDescent="0.2">
      <c r="A92" s="7" t="s">
        <v>7</v>
      </c>
      <c r="B92" s="1" t="s">
        <v>191</v>
      </c>
      <c r="C92" s="8">
        <v>471049</v>
      </c>
      <c r="D92" s="7" t="s">
        <v>64</v>
      </c>
      <c r="E92" s="7" t="s">
        <v>63</v>
      </c>
      <c r="F92" s="7" t="s">
        <v>47</v>
      </c>
      <c r="G92" s="7" t="s">
        <v>58</v>
      </c>
      <c r="H92" s="1" t="s">
        <v>45</v>
      </c>
      <c r="I92" s="6" t="str">
        <f t="shared" si="116"/>
        <v>034574</v>
      </c>
      <c r="J92" s="6" t="s">
        <v>232</v>
      </c>
      <c r="K92" s="6" t="s">
        <v>259</v>
      </c>
      <c r="L92" s="10">
        <v>44927</v>
      </c>
      <c r="M92" s="10">
        <v>45291</v>
      </c>
    </row>
    <row r="93" spans="1:13" x14ac:dyDescent="0.2">
      <c r="A93" s="7" t="str">
        <f t="shared" ref="A93:A94" si="141">A92</f>
        <v>Xi</v>
      </c>
      <c r="B93" s="1" t="s">
        <v>191</v>
      </c>
      <c r="C93" s="8">
        <f t="shared" ref="C93:C94" si="142">C92</f>
        <v>471049</v>
      </c>
      <c r="D93" s="7" t="str">
        <f t="shared" ref="D93:D94" si="143">D92</f>
        <v>Cadiere Forceps         </v>
      </c>
      <c r="E93" s="7" t="str">
        <f t="shared" ref="E93:E94" si="144">E92</f>
        <v>卡氏鉗</v>
      </c>
      <c r="F93" s="7" t="str">
        <f t="shared" ref="F93:F94" si="145">F92</f>
        <v>支</v>
      </c>
      <c r="G93" s="7" t="str">
        <f t="shared" ref="G93:G94" si="146">G92</f>
        <v>18次</v>
      </c>
      <c r="H93" s="1" t="s">
        <v>174</v>
      </c>
      <c r="I93" s="6" t="str">
        <f t="shared" si="116"/>
        <v>034583</v>
      </c>
      <c r="J93" s="6" t="s">
        <v>232</v>
      </c>
      <c r="K93" s="6" t="s">
        <v>259</v>
      </c>
      <c r="L93" s="10">
        <v>44927</v>
      </c>
      <c r="M93" s="10">
        <v>45291</v>
      </c>
    </row>
    <row r="94" spans="1:13" x14ac:dyDescent="0.2">
      <c r="A94" s="7" t="str">
        <f t="shared" si="141"/>
        <v>Xi</v>
      </c>
      <c r="B94" s="1" t="s">
        <v>191</v>
      </c>
      <c r="C94" s="8">
        <f t="shared" si="142"/>
        <v>471049</v>
      </c>
      <c r="D94" s="7" t="str">
        <f t="shared" si="143"/>
        <v>Cadiere Forceps         </v>
      </c>
      <c r="E94" s="7" t="str">
        <f t="shared" si="144"/>
        <v>卡氏鉗</v>
      </c>
      <c r="F94" s="7" t="str">
        <f t="shared" si="145"/>
        <v>支</v>
      </c>
      <c r="G94" s="7" t="str">
        <f t="shared" si="146"/>
        <v>18次</v>
      </c>
      <c r="H94" s="1" t="s">
        <v>146</v>
      </c>
      <c r="I94" s="6" t="str">
        <f t="shared" si="116"/>
        <v>035164</v>
      </c>
      <c r="J94" s="6" t="s">
        <v>232</v>
      </c>
      <c r="K94" s="6" t="s">
        <v>259</v>
      </c>
      <c r="L94" s="10">
        <v>44927</v>
      </c>
      <c r="M94" s="10">
        <v>45291</v>
      </c>
    </row>
    <row r="95" spans="1:13" x14ac:dyDescent="0.2">
      <c r="A95" s="7" t="s">
        <v>7</v>
      </c>
      <c r="B95" s="1" t="s">
        <v>191</v>
      </c>
      <c r="C95" s="8">
        <v>471093</v>
      </c>
      <c r="D95" s="7" t="s">
        <v>62</v>
      </c>
      <c r="E95" s="7" t="s">
        <v>61</v>
      </c>
      <c r="F95" s="7" t="s">
        <v>47</v>
      </c>
      <c r="G95" s="7" t="s">
        <v>58</v>
      </c>
      <c r="H95" s="1" t="s">
        <v>45</v>
      </c>
      <c r="I95" s="6" t="str">
        <f t="shared" si="116"/>
        <v>034574</v>
      </c>
      <c r="J95" s="6" t="s">
        <v>233</v>
      </c>
      <c r="K95" s="6" t="s">
        <v>259</v>
      </c>
      <c r="L95" s="10">
        <v>44927</v>
      </c>
      <c r="M95" s="10">
        <v>45291</v>
      </c>
    </row>
    <row r="96" spans="1:13" x14ac:dyDescent="0.2">
      <c r="A96" s="7" t="str">
        <f t="shared" ref="A96:A97" si="147">A95</f>
        <v>Xi</v>
      </c>
      <c r="B96" s="1" t="s">
        <v>191</v>
      </c>
      <c r="C96" s="8">
        <f t="shared" ref="C96:C97" si="148">C95</f>
        <v>471093</v>
      </c>
      <c r="D96" s="7" t="str">
        <f t="shared" ref="D96:D97" si="149">D95</f>
        <v>ProGrasp Forceps</v>
      </c>
      <c r="E96" s="7" t="str">
        <f t="shared" ref="E96:E97" si="150">E95</f>
        <v>組織夾</v>
      </c>
      <c r="F96" s="7" t="str">
        <f t="shared" ref="F96:F97" si="151">F95</f>
        <v>支</v>
      </c>
      <c r="G96" s="7" t="str">
        <f t="shared" ref="G96:G97" si="152">G95</f>
        <v>18次</v>
      </c>
      <c r="H96" s="1" t="s">
        <v>174</v>
      </c>
      <c r="I96" s="6" t="str">
        <f t="shared" si="116"/>
        <v>034583</v>
      </c>
      <c r="J96" s="6" t="s">
        <v>233</v>
      </c>
      <c r="K96" s="6" t="s">
        <v>259</v>
      </c>
      <c r="L96" s="10">
        <v>44927</v>
      </c>
      <c r="M96" s="10">
        <v>45291</v>
      </c>
    </row>
    <row r="97" spans="1:13" x14ac:dyDescent="0.2">
      <c r="A97" s="7" t="str">
        <f t="shared" si="147"/>
        <v>Xi</v>
      </c>
      <c r="B97" s="1" t="s">
        <v>191</v>
      </c>
      <c r="C97" s="8">
        <f t="shared" si="148"/>
        <v>471093</v>
      </c>
      <c r="D97" s="7" t="str">
        <f t="shared" si="149"/>
        <v>ProGrasp Forceps</v>
      </c>
      <c r="E97" s="7" t="str">
        <f t="shared" si="150"/>
        <v>組織夾</v>
      </c>
      <c r="F97" s="7" t="str">
        <f t="shared" si="151"/>
        <v>支</v>
      </c>
      <c r="G97" s="7" t="str">
        <f t="shared" si="152"/>
        <v>18次</v>
      </c>
      <c r="H97" s="1" t="s">
        <v>146</v>
      </c>
      <c r="I97" s="6" t="str">
        <f t="shared" si="116"/>
        <v>035164</v>
      </c>
      <c r="J97" s="6" t="s">
        <v>233</v>
      </c>
      <c r="K97" s="6" t="s">
        <v>259</v>
      </c>
      <c r="L97" s="10">
        <v>44927</v>
      </c>
      <c r="M97" s="10">
        <v>45291</v>
      </c>
    </row>
    <row r="98" spans="1:13" x14ac:dyDescent="0.2">
      <c r="A98" s="7" t="s">
        <v>7</v>
      </c>
      <c r="B98" s="1" t="s">
        <v>191</v>
      </c>
      <c r="C98" s="8">
        <v>471171</v>
      </c>
      <c r="D98" s="7" t="s">
        <v>177</v>
      </c>
      <c r="E98" s="7" t="s">
        <v>178</v>
      </c>
      <c r="F98" s="7" t="s">
        <v>47</v>
      </c>
      <c r="G98" s="7" t="s">
        <v>50</v>
      </c>
      <c r="H98" s="1" t="s">
        <v>45</v>
      </c>
      <c r="I98" s="6" t="str">
        <f t="shared" si="116"/>
        <v>034574</v>
      </c>
      <c r="J98" s="6" t="s">
        <v>234</v>
      </c>
      <c r="K98" s="6" t="s">
        <v>259</v>
      </c>
      <c r="L98" s="10">
        <v>44927</v>
      </c>
      <c r="M98" s="10">
        <v>45291</v>
      </c>
    </row>
    <row r="99" spans="1:13" x14ac:dyDescent="0.2">
      <c r="A99" s="7" t="str">
        <f t="shared" ref="A99:A100" si="153">A98</f>
        <v>Xi</v>
      </c>
      <c r="B99" s="1" t="s">
        <v>191</v>
      </c>
      <c r="C99" s="8">
        <f t="shared" ref="C99:C100" si="154">C98</f>
        <v>471171</v>
      </c>
      <c r="D99" s="7" t="str">
        <f t="shared" ref="D99:D100" si="155">D98</f>
        <v>Micro Bipolar Forceps</v>
      </c>
      <c r="E99" s="7" t="str">
        <f t="shared" ref="E99:E100" si="156">E98</f>
        <v>迷你雙極電燒</v>
      </c>
      <c r="F99" s="7" t="str">
        <f t="shared" ref="F99:F100" si="157">F98</f>
        <v>支</v>
      </c>
      <c r="G99" s="7" t="str">
        <f t="shared" ref="G99:G100" si="158">G98</f>
        <v>14次</v>
      </c>
      <c r="H99" s="1" t="s">
        <v>174</v>
      </c>
      <c r="I99" s="6" t="str">
        <f t="shared" si="116"/>
        <v>034583</v>
      </c>
      <c r="J99" s="6" t="s">
        <v>234</v>
      </c>
      <c r="K99" s="6" t="s">
        <v>259</v>
      </c>
      <c r="L99" s="10">
        <v>44927</v>
      </c>
      <c r="M99" s="10">
        <v>45291</v>
      </c>
    </row>
    <row r="100" spans="1:13" x14ac:dyDescent="0.2">
      <c r="A100" s="7" t="str">
        <f t="shared" si="153"/>
        <v>Xi</v>
      </c>
      <c r="B100" s="1" t="s">
        <v>191</v>
      </c>
      <c r="C100" s="8">
        <f t="shared" si="154"/>
        <v>471171</v>
      </c>
      <c r="D100" s="7" t="str">
        <f t="shared" si="155"/>
        <v>Micro Bipolar Forceps</v>
      </c>
      <c r="E100" s="7" t="str">
        <f t="shared" si="156"/>
        <v>迷你雙極電燒</v>
      </c>
      <c r="F100" s="7" t="str">
        <f t="shared" si="157"/>
        <v>支</v>
      </c>
      <c r="G100" s="7" t="str">
        <f t="shared" si="158"/>
        <v>14次</v>
      </c>
      <c r="H100" s="1" t="s">
        <v>146</v>
      </c>
      <c r="I100" s="6" t="str">
        <f t="shared" si="116"/>
        <v>035164</v>
      </c>
      <c r="J100" s="6" t="s">
        <v>234</v>
      </c>
      <c r="K100" s="6" t="s">
        <v>259</v>
      </c>
      <c r="L100" s="10">
        <v>44927</v>
      </c>
      <c r="M100" s="10">
        <v>45291</v>
      </c>
    </row>
    <row r="101" spans="1:13" x14ac:dyDescent="0.2">
      <c r="A101" s="7" t="s">
        <v>7</v>
      </c>
      <c r="B101" s="1" t="s">
        <v>191</v>
      </c>
      <c r="C101" s="8">
        <v>471172</v>
      </c>
      <c r="D101" s="7" t="s">
        <v>60</v>
      </c>
      <c r="E101" s="7" t="s">
        <v>59</v>
      </c>
      <c r="F101" s="7" t="s">
        <v>47</v>
      </c>
      <c r="G101" s="7" t="s">
        <v>50</v>
      </c>
      <c r="H101" s="1" t="s">
        <v>45</v>
      </c>
      <c r="I101" s="6" t="str">
        <f t="shared" si="116"/>
        <v>034574</v>
      </c>
      <c r="J101" s="6" t="s">
        <v>235</v>
      </c>
      <c r="K101" s="6" t="s">
        <v>259</v>
      </c>
      <c r="L101" s="10">
        <v>44927</v>
      </c>
      <c r="M101" s="10">
        <v>45291</v>
      </c>
    </row>
    <row r="102" spans="1:13" x14ac:dyDescent="0.2">
      <c r="A102" s="7" t="str">
        <f t="shared" ref="A102:A103" si="159">A101</f>
        <v>Xi</v>
      </c>
      <c r="B102" s="1" t="s">
        <v>191</v>
      </c>
      <c r="C102" s="8">
        <f t="shared" ref="C102:C103" si="160">C101</f>
        <v>471172</v>
      </c>
      <c r="D102" s="7" t="str">
        <f t="shared" ref="D102:D103" si="161">D101</f>
        <v>Maryland Bipolar Forceps</v>
      </c>
      <c r="E102" s="7" t="str">
        <f t="shared" ref="E102:E103" si="162">E101</f>
        <v>馬氏雙極電燒</v>
      </c>
      <c r="F102" s="7" t="str">
        <f t="shared" ref="F102:F103" si="163">F101</f>
        <v>支</v>
      </c>
      <c r="G102" s="7" t="str">
        <f t="shared" ref="G102:G103" si="164">G101</f>
        <v>14次</v>
      </c>
      <c r="H102" s="1" t="s">
        <v>174</v>
      </c>
      <c r="I102" s="6" t="str">
        <f t="shared" si="116"/>
        <v>034583</v>
      </c>
      <c r="J102" s="6" t="s">
        <v>235</v>
      </c>
      <c r="K102" s="6" t="s">
        <v>259</v>
      </c>
      <c r="L102" s="10">
        <v>44927</v>
      </c>
      <c r="M102" s="10">
        <v>45291</v>
      </c>
    </row>
    <row r="103" spans="1:13" x14ac:dyDescent="0.2">
      <c r="A103" s="7" t="str">
        <f t="shared" si="159"/>
        <v>Xi</v>
      </c>
      <c r="B103" s="1" t="s">
        <v>191</v>
      </c>
      <c r="C103" s="8">
        <f t="shared" si="160"/>
        <v>471172</v>
      </c>
      <c r="D103" s="7" t="str">
        <f t="shared" si="161"/>
        <v>Maryland Bipolar Forceps</v>
      </c>
      <c r="E103" s="7" t="str">
        <f t="shared" si="162"/>
        <v>馬氏雙極電燒</v>
      </c>
      <c r="F103" s="7" t="str">
        <f t="shared" si="163"/>
        <v>支</v>
      </c>
      <c r="G103" s="7" t="str">
        <f t="shared" si="164"/>
        <v>14次</v>
      </c>
      <c r="H103" s="1" t="s">
        <v>146</v>
      </c>
      <c r="I103" s="6" t="str">
        <f t="shared" si="116"/>
        <v>035164</v>
      </c>
      <c r="J103" s="6" t="s">
        <v>235</v>
      </c>
      <c r="K103" s="6" t="s">
        <v>259</v>
      </c>
      <c r="L103" s="10">
        <v>44927</v>
      </c>
      <c r="M103" s="10">
        <v>45291</v>
      </c>
    </row>
    <row r="104" spans="1:13" x14ac:dyDescent="0.2">
      <c r="A104" s="7" t="s">
        <v>7</v>
      </c>
      <c r="B104" s="1" t="s">
        <v>191</v>
      </c>
      <c r="C104" s="8">
        <v>471190</v>
      </c>
      <c r="D104" s="7" t="s">
        <v>179</v>
      </c>
      <c r="E104" s="7" t="s">
        <v>180</v>
      </c>
      <c r="F104" s="7" t="s">
        <v>47</v>
      </c>
      <c r="G104" s="7" t="s">
        <v>58</v>
      </c>
      <c r="H104" s="1" t="s">
        <v>45</v>
      </c>
      <c r="I104" s="6" t="str">
        <f t="shared" si="116"/>
        <v>034574</v>
      </c>
      <c r="J104" s="6" t="s">
        <v>236</v>
      </c>
      <c r="K104" s="6" t="s">
        <v>259</v>
      </c>
      <c r="L104" s="10">
        <v>44927</v>
      </c>
      <c r="M104" s="10">
        <v>45291</v>
      </c>
    </row>
    <row r="105" spans="1:13" x14ac:dyDescent="0.2">
      <c r="A105" s="7" t="str">
        <f t="shared" ref="A105:A106" si="165">A104</f>
        <v>Xi</v>
      </c>
      <c r="B105" s="1" t="s">
        <v>191</v>
      </c>
      <c r="C105" s="8">
        <f t="shared" ref="C105:C106" si="166">C104</f>
        <v>471190</v>
      </c>
      <c r="D105" s="7" t="str">
        <f t="shared" ref="D105:D106" si="167">D104</f>
        <v>Cobra Grasper           </v>
      </c>
      <c r="E105" s="7" t="str">
        <f t="shared" ref="E105:E106" si="168">E104</f>
        <v>眼鏡蛇抓取鉗</v>
      </c>
      <c r="F105" s="7" t="str">
        <f t="shared" ref="F105:F106" si="169">F104</f>
        <v>支</v>
      </c>
      <c r="G105" s="7" t="str">
        <f t="shared" ref="G105:G106" si="170">G104</f>
        <v>18次</v>
      </c>
      <c r="H105" s="1" t="s">
        <v>174</v>
      </c>
      <c r="I105" s="6" t="str">
        <f t="shared" si="116"/>
        <v>034583</v>
      </c>
      <c r="J105" s="6" t="s">
        <v>236</v>
      </c>
      <c r="K105" s="6" t="s">
        <v>259</v>
      </c>
      <c r="L105" s="10">
        <v>44927</v>
      </c>
      <c r="M105" s="10">
        <v>45291</v>
      </c>
    </row>
    <row r="106" spans="1:13" x14ac:dyDescent="0.2">
      <c r="A106" s="7" t="str">
        <f t="shared" si="165"/>
        <v>Xi</v>
      </c>
      <c r="B106" s="1" t="s">
        <v>191</v>
      </c>
      <c r="C106" s="8">
        <f t="shared" si="166"/>
        <v>471190</v>
      </c>
      <c r="D106" s="7" t="str">
        <f t="shared" si="167"/>
        <v>Cobra Grasper           </v>
      </c>
      <c r="E106" s="7" t="str">
        <f t="shared" si="168"/>
        <v>眼鏡蛇抓取鉗</v>
      </c>
      <c r="F106" s="7" t="str">
        <f t="shared" si="169"/>
        <v>支</v>
      </c>
      <c r="G106" s="7" t="str">
        <f t="shared" si="170"/>
        <v>18次</v>
      </c>
      <c r="H106" s="1" t="s">
        <v>146</v>
      </c>
      <c r="I106" s="6" t="str">
        <f t="shared" si="116"/>
        <v>035164</v>
      </c>
      <c r="J106" s="6" t="s">
        <v>236</v>
      </c>
      <c r="K106" s="6" t="s">
        <v>259</v>
      </c>
      <c r="L106" s="10">
        <v>44927</v>
      </c>
      <c r="M106" s="10">
        <v>45291</v>
      </c>
    </row>
    <row r="107" spans="1:13" x14ac:dyDescent="0.2">
      <c r="A107" s="7" t="s">
        <v>7</v>
      </c>
      <c r="B107" s="1" t="s">
        <v>191</v>
      </c>
      <c r="C107" s="8">
        <v>471205</v>
      </c>
      <c r="D107" s="7" t="s">
        <v>57</v>
      </c>
      <c r="E107" s="7" t="s">
        <v>56</v>
      </c>
      <c r="F107" s="7" t="s">
        <v>47</v>
      </c>
      <c r="G107" s="7" t="s">
        <v>50</v>
      </c>
      <c r="H107" s="1" t="s">
        <v>45</v>
      </c>
      <c r="I107" s="6" t="str">
        <f t="shared" si="116"/>
        <v>034574</v>
      </c>
      <c r="J107" s="6" t="s">
        <v>237</v>
      </c>
      <c r="K107" s="6" t="s">
        <v>259</v>
      </c>
      <c r="L107" s="10">
        <v>44927</v>
      </c>
      <c r="M107" s="10">
        <v>45291</v>
      </c>
    </row>
    <row r="108" spans="1:13" x14ac:dyDescent="0.2">
      <c r="A108" s="7" t="str">
        <f t="shared" ref="A108:A109" si="171">A107</f>
        <v>Xi</v>
      </c>
      <c r="B108" s="1" t="s">
        <v>191</v>
      </c>
      <c r="C108" s="8">
        <f t="shared" ref="C108:C109" si="172">C107</f>
        <v>471205</v>
      </c>
      <c r="D108" s="7" t="str">
        <f t="shared" ref="D108:D109" si="173">D107</f>
        <v>Fenestrated Bipolar Forceps</v>
      </c>
      <c r="E108" s="7" t="str">
        <f t="shared" ref="E108:E109" si="174">E107</f>
        <v>有孔型雙極電燒</v>
      </c>
      <c r="F108" s="7" t="str">
        <f t="shared" ref="F108:F109" si="175">F107</f>
        <v>支</v>
      </c>
      <c r="G108" s="7" t="str">
        <f t="shared" ref="G108:G109" si="176">G107</f>
        <v>14次</v>
      </c>
      <c r="H108" s="1" t="s">
        <v>174</v>
      </c>
      <c r="I108" s="6" t="str">
        <f t="shared" si="116"/>
        <v>034583</v>
      </c>
      <c r="J108" s="6" t="s">
        <v>237</v>
      </c>
      <c r="K108" s="6" t="s">
        <v>259</v>
      </c>
      <c r="L108" s="10">
        <v>44927</v>
      </c>
      <c r="M108" s="10">
        <v>45291</v>
      </c>
    </row>
    <row r="109" spans="1:13" x14ac:dyDescent="0.2">
      <c r="A109" s="7" t="str">
        <f t="shared" si="171"/>
        <v>Xi</v>
      </c>
      <c r="B109" s="1" t="s">
        <v>191</v>
      </c>
      <c r="C109" s="8">
        <f t="shared" si="172"/>
        <v>471205</v>
      </c>
      <c r="D109" s="7" t="str">
        <f t="shared" si="173"/>
        <v>Fenestrated Bipolar Forceps</v>
      </c>
      <c r="E109" s="7" t="str">
        <f t="shared" si="174"/>
        <v>有孔型雙極電燒</v>
      </c>
      <c r="F109" s="7" t="str">
        <f t="shared" si="175"/>
        <v>支</v>
      </c>
      <c r="G109" s="7" t="str">
        <f t="shared" si="176"/>
        <v>14次</v>
      </c>
      <c r="H109" s="1" t="s">
        <v>146</v>
      </c>
      <c r="I109" s="6" t="str">
        <f t="shared" si="116"/>
        <v>035164</v>
      </c>
      <c r="J109" s="6" t="s">
        <v>237</v>
      </c>
      <c r="K109" s="6" t="s">
        <v>259</v>
      </c>
      <c r="L109" s="10">
        <v>44927</v>
      </c>
      <c r="M109" s="10">
        <v>45291</v>
      </c>
    </row>
    <row r="110" spans="1:13" x14ac:dyDescent="0.2">
      <c r="A110" s="7" t="s">
        <v>7</v>
      </c>
      <c r="B110" s="1" t="s">
        <v>191</v>
      </c>
      <c r="C110" s="8">
        <v>471296</v>
      </c>
      <c r="D110" s="7" t="s">
        <v>55</v>
      </c>
      <c r="E110" s="7" t="s">
        <v>54</v>
      </c>
      <c r="F110" s="7" t="s">
        <v>47</v>
      </c>
      <c r="G110" s="7" t="s">
        <v>51</v>
      </c>
      <c r="H110" s="1" t="s">
        <v>45</v>
      </c>
      <c r="I110" s="6" t="str">
        <f t="shared" si="116"/>
        <v>034574</v>
      </c>
      <c r="J110" s="6" t="s">
        <v>238</v>
      </c>
      <c r="K110" s="6" t="s">
        <v>259</v>
      </c>
      <c r="L110" s="10">
        <v>44927</v>
      </c>
      <c r="M110" s="10">
        <v>45291</v>
      </c>
    </row>
    <row r="111" spans="1:13" x14ac:dyDescent="0.2">
      <c r="A111" s="7" t="str">
        <f t="shared" ref="A111:A112" si="177">A110</f>
        <v>Xi</v>
      </c>
      <c r="B111" s="1" t="s">
        <v>191</v>
      </c>
      <c r="C111" s="8">
        <f t="shared" ref="C111:C112" si="178">C110</f>
        <v>471296</v>
      </c>
      <c r="D111" s="7" t="str">
        <f t="shared" ref="D111:D112" si="179">D110</f>
        <v>Large SutureCut Needle Driver</v>
      </c>
      <c r="E111" s="7" t="str">
        <f t="shared" ref="E111:E112" si="180">E110</f>
        <v>夾針器(含線剪)</v>
      </c>
      <c r="F111" s="7" t="str">
        <f t="shared" ref="F111:F112" si="181">F110</f>
        <v>支</v>
      </c>
      <c r="G111" s="7" t="str">
        <f t="shared" ref="G111:G112" si="182">G110</f>
        <v>15次</v>
      </c>
      <c r="H111" s="1" t="s">
        <v>174</v>
      </c>
      <c r="I111" s="6" t="str">
        <f t="shared" si="116"/>
        <v>034583</v>
      </c>
      <c r="J111" s="6" t="s">
        <v>238</v>
      </c>
      <c r="K111" s="6" t="s">
        <v>259</v>
      </c>
      <c r="L111" s="10">
        <v>44927</v>
      </c>
      <c r="M111" s="10">
        <v>45291</v>
      </c>
    </row>
    <row r="112" spans="1:13" x14ac:dyDescent="0.2">
      <c r="A112" s="7" t="str">
        <f t="shared" si="177"/>
        <v>Xi</v>
      </c>
      <c r="B112" s="1" t="s">
        <v>191</v>
      </c>
      <c r="C112" s="8">
        <f t="shared" si="178"/>
        <v>471296</v>
      </c>
      <c r="D112" s="7" t="str">
        <f t="shared" si="179"/>
        <v>Large SutureCut Needle Driver</v>
      </c>
      <c r="E112" s="7" t="str">
        <f t="shared" si="180"/>
        <v>夾針器(含線剪)</v>
      </c>
      <c r="F112" s="7" t="str">
        <f t="shared" si="181"/>
        <v>支</v>
      </c>
      <c r="G112" s="7" t="str">
        <f t="shared" si="182"/>
        <v>15次</v>
      </c>
      <c r="H112" s="1" t="s">
        <v>146</v>
      </c>
      <c r="I112" s="6" t="str">
        <f t="shared" si="116"/>
        <v>035164</v>
      </c>
      <c r="J112" s="6" t="s">
        <v>238</v>
      </c>
      <c r="K112" s="6" t="s">
        <v>259</v>
      </c>
      <c r="L112" s="10">
        <v>44927</v>
      </c>
      <c r="M112" s="10">
        <v>45291</v>
      </c>
    </row>
    <row r="113" spans="1:13" x14ac:dyDescent="0.2">
      <c r="A113" s="7" t="s">
        <v>7</v>
      </c>
      <c r="B113" s="1" t="s">
        <v>191</v>
      </c>
      <c r="C113" s="8">
        <v>471309</v>
      </c>
      <c r="D113" s="7" t="s">
        <v>53</v>
      </c>
      <c r="E113" s="7" t="s">
        <v>52</v>
      </c>
      <c r="F113" s="7" t="s">
        <v>47</v>
      </c>
      <c r="G113" s="7" t="s">
        <v>51</v>
      </c>
      <c r="H113" s="1" t="s">
        <v>45</v>
      </c>
      <c r="I113" s="6" t="str">
        <f t="shared" si="116"/>
        <v>034574</v>
      </c>
      <c r="J113" s="6" t="s">
        <v>239</v>
      </c>
      <c r="K113" s="6" t="s">
        <v>259</v>
      </c>
      <c r="L113" s="10">
        <v>44927</v>
      </c>
      <c r="M113" s="10">
        <v>45291</v>
      </c>
    </row>
    <row r="114" spans="1:13" x14ac:dyDescent="0.2">
      <c r="A114" s="7" t="str">
        <f t="shared" ref="A114:A115" si="183">A113</f>
        <v>Xi</v>
      </c>
      <c r="B114" s="1" t="s">
        <v>191</v>
      </c>
      <c r="C114" s="8">
        <f t="shared" ref="C114:C115" si="184">C113</f>
        <v>471309</v>
      </c>
      <c r="D114" s="7" t="str">
        <f t="shared" ref="D114:D115" si="185">D113</f>
        <v>Mega SutureCut Needle Driver</v>
      </c>
      <c r="E114" s="7" t="str">
        <f t="shared" ref="E114:E115" si="186">E113</f>
        <v>大型夾針器(含線剪)</v>
      </c>
      <c r="F114" s="7" t="str">
        <f t="shared" ref="F114:F115" si="187">F113</f>
        <v>支</v>
      </c>
      <c r="G114" s="7" t="str">
        <f t="shared" ref="G114:G115" si="188">G113</f>
        <v>15次</v>
      </c>
      <c r="H114" s="1" t="s">
        <v>174</v>
      </c>
      <c r="I114" s="6" t="str">
        <f t="shared" si="116"/>
        <v>034583</v>
      </c>
      <c r="J114" s="6" t="s">
        <v>239</v>
      </c>
      <c r="K114" s="6" t="s">
        <v>259</v>
      </c>
      <c r="L114" s="10">
        <v>44927</v>
      </c>
      <c r="M114" s="10">
        <v>45291</v>
      </c>
    </row>
    <row r="115" spans="1:13" x14ac:dyDescent="0.2">
      <c r="A115" s="7" t="str">
        <f t="shared" si="183"/>
        <v>Xi</v>
      </c>
      <c r="B115" s="1" t="s">
        <v>191</v>
      </c>
      <c r="C115" s="8">
        <f t="shared" si="184"/>
        <v>471309</v>
      </c>
      <c r="D115" s="7" t="str">
        <f t="shared" si="185"/>
        <v>Mega SutureCut Needle Driver</v>
      </c>
      <c r="E115" s="7" t="str">
        <f t="shared" si="186"/>
        <v>大型夾針器(含線剪)</v>
      </c>
      <c r="F115" s="7" t="str">
        <f t="shared" si="187"/>
        <v>支</v>
      </c>
      <c r="G115" s="7" t="str">
        <f t="shared" si="188"/>
        <v>15次</v>
      </c>
      <c r="H115" s="1" t="s">
        <v>146</v>
      </c>
      <c r="I115" s="6" t="str">
        <f t="shared" si="116"/>
        <v>035164</v>
      </c>
      <c r="J115" s="6" t="s">
        <v>239</v>
      </c>
      <c r="K115" s="6" t="s">
        <v>259</v>
      </c>
      <c r="L115" s="10">
        <v>44927</v>
      </c>
      <c r="M115" s="10">
        <v>45291</v>
      </c>
    </row>
    <row r="116" spans="1:13" x14ac:dyDescent="0.2">
      <c r="A116" s="7" t="s">
        <v>7</v>
      </c>
      <c r="B116" s="1" t="s">
        <v>191</v>
      </c>
      <c r="C116" s="8">
        <v>471344</v>
      </c>
      <c r="D116" s="7" t="s">
        <v>181</v>
      </c>
      <c r="E116" s="7" t="s">
        <v>182</v>
      </c>
      <c r="F116" s="7" t="s">
        <v>47</v>
      </c>
      <c r="G116" s="7" t="s">
        <v>50</v>
      </c>
      <c r="H116" s="1" t="s">
        <v>45</v>
      </c>
      <c r="I116" s="6" t="str">
        <f t="shared" si="116"/>
        <v>034574</v>
      </c>
      <c r="J116" s="6" t="s">
        <v>240</v>
      </c>
      <c r="K116" s="6" t="s">
        <v>259</v>
      </c>
      <c r="L116" s="10">
        <v>44927</v>
      </c>
      <c r="M116" s="10">
        <v>45291</v>
      </c>
    </row>
    <row r="117" spans="1:13" x14ac:dyDescent="0.2">
      <c r="A117" s="7" t="str">
        <f t="shared" ref="A117:A118" si="189">A116</f>
        <v>Xi</v>
      </c>
      <c r="B117" s="1" t="s">
        <v>191</v>
      </c>
      <c r="C117" s="8">
        <f t="shared" ref="C117:C118" si="190">C116</f>
        <v>471344</v>
      </c>
      <c r="D117" s="7" t="str">
        <f t="shared" ref="D117:D118" si="191">D116</f>
        <v>Curved Bipolar Dissector</v>
      </c>
      <c r="E117" s="7" t="str">
        <f t="shared" ref="E117:E118" si="192">E116</f>
        <v>彎型雙極電燒</v>
      </c>
      <c r="F117" s="7" t="str">
        <f t="shared" ref="F117:F118" si="193">F116</f>
        <v>支</v>
      </c>
      <c r="G117" s="7" t="str">
        <f t="shared" ref="G117:G118" si="194">G116</f>
        <v>14次</v>
      </c>
      <c r="H117" s="1" t="s">
        <v>174</v>
      </c>
      <c r="I117" s="6" t="str">
        <f t="shared" si="116"/>
        <v>034583</v>
      </c>
      <c r="J117" s="6" t="s">
        <v>240</v>
      </c>
      <c r="K117" s="6" t="s">
        <v>259</v>
      </c>
      <c r="L117" s="10">
        <v>44927</v>
      </c>
      <c r="M117" s="10">
        <v>45291</v>
      </c>
    </row>
    <row r="118" spans="1:13" x14ac:dyDescent="0.2">
      <c r="A118" s="7" t="str">
        <f t="shared" si="189"/>
        <v>Xi</v>
      </c>
      <c r="B118" s="1" t="s">
        <v>191</v>
      </c>
      <c r="C118" s="8">
        <f t="shared" si="190"/>
        <v>471344</v>
      </c>
      <c r="D118" s="7" t="str">
        <f t="shared" si="191"/>
        <v>Curved Bipolar Dissector</v>
      </c>
      <c r="E118" s="7" t="str">
        <f t="shared" si="192"/>
        <v>彎型雙極電燒</v>
      </c>
      <c r="F118" s="7" t="str">
        <f t="shared" si="193"/>
        <v>支</v>
      </c>
      <c r="G118" s="7" t="str">
        <f t="shared" si="194"/>
        <v>14次</v>
      </c>
      <c r="H118" s="1" t="s">
        <v>146</v>
      </c>
      <c r="I118" s="6" t="str">
        <f t="shared" si="116"/>
        <v>035164</v>
      </c>
      <c r="J118" s="6" t="s">
        <v>240</v>
      </c>
      <c r="K118" s="6" t="s">
        <v>259</v>
      </c>
      <c r="L118" s="10">
        <v>44927</v>
      </c>
      <c r="M118" s="10">
        <v>45291</v>
      </c>
    </row>
    <row r="119" spans="1:13" x14ac:dyDescent="0.2">
      <c r="A119" s="7" t="s">
        <v>7</v>
      </c>
      <c r="B119" s="1" t="s">
        <v>191</v>
      </c>
      <c r="C119" s="8">
        <v>471400</v>
      </c>
      <c r="D119" s="7" t="s">
        <v>183</v>
      </c>
      <c r="E119" s="7" t="s">
        <v>184</v>
      </c>
      <c r="F119" s="7" t="s">
        <v>47</v>
      </c>
      <c r="G119" s="7" t="s">
        <v>50</v>
      </c>
      <c r="H119" s="1" t="s">
        <v>45</v>
      </c>
      <c r="I119" s="6" t="str">
        <f t="shared" si="116"/>
        <v>034574</v>
      </c>
      <c r="J119" s="6" t="s">
        <v>241</v>
      </c>
      <c r="K119" s="6" t="s">
        <v>259</v>
      </c>
      <c r="L119" s="10">
        <v>44927</v>
      </c>
      <c r="M119" s="10">
        <v>45291</v>
      </c>
    </row>
    <row r="120" spans="1:13" x14ac:dyDescent="0.2">
      <c r="A120" s="7" t="str">
        <f t="shared" ref="A120:A121" si="195">A119</f>
        <v>Xi</v>
      </c>
      <c r="B120" s="1" t="s">
        <v>191</v>
      </c>
      <c r="C120" s="8">
        <f t="shared" ref="C120:C121" si="196">C119</f>
        <v>471400</v>
      </c>
      <c r="D120" s="7" t="str">
        <f t="shared" ref="D120:D121" si="197">D119</f>
        <v>Long Bipolar Grasper</v>
      </c>
      <c r="E120" s="7" t="str">
        <f t="shared" ref="E120:E121" si="198">E119</f>
        <v>長型雙極電燒鉗</v>
      </c>
      <c r="F120" s="7" t="str">
        <f t="shared" ref="F120:F121" si="199">F119</f>
        <v>支</v>
      </c>
      <c r="G120" s="7" t="str">
        <f t="shared" ref="G120:G121" si="200">G119</f>
        <v>14次</v>
      </c>
      <c r="H120" s="1" t="s">
        <v>174</v>
      </c>
      <c r="I120" s="6" t="str">
        <f t="shared" si="116"/>
        <v>034583</v>
      </c>
      <c r="J120" s="6" t="s">
        <v>241</v>
      </c>
      <c r="K120" s="6" t="s">
        <v>259</v>
      </c>
      <c r="L120" s="10">
        <v>44927</v>
      </c>
      <c r="M120" s="10">
        <v>45291</v>
      </c>
    </row>
    <row r="121" spans="1:13" x14ac:dyDescent="0.2">
      <c r="A121" s="7" t="str">
        <f t="shared" si="195"/>
        <v>Xi</v>
      </c>
      <c r="B121" s="1" t="s">
        <v>191</v>
      </c>
      <c r="C121" s="8">
        <f t="shared" si="196"/>
        <v>471400</v>
      </c>
      <c r="D121" s="7" t="str">
        <f t="shared" si="197"/>
        <v>Long Bipolar Grasper</v>
      </c>
      <c r="E121" s="7" t="str">
        <f t="shared" si="198"/>
        <v>長型雙極電燒鉗</v>
      </c>
      <c r="F121" s="7" t="str">
        <f t="shared" si="199"/>
        <v>支</v>
      </c>
      <c r="G121" s="7" t="str">
        <f t="shared" si="200"/>
        <v>14次</v>
      </c>
      <c r="H121" s="1" t="s">
        <v>146</v>
      </c>
      <c r="I121" s="6" t="str">
        <f t="shared" si="116"/>
        <v>035164</v>
      </c>
      <c r="J121" s="6" t="s">
        <v>241</v>
      </c>
      <c r="K121" s="6" t="s">
        <v>259</v>
      </c>
      <c r="L121" s="10">
        <v>44927</v>
      </c>
      <c r="M121" s="10">
        <v>45291</v>
      </c>
    </row>
    <row r="122" spans="1:13" x14ac:dyDescent="0.2">
      <c r="A122" s="7" t="s">
        <v>7</v>
      </c>
      <c r="B122" s="1" t="s">
        <v>191</v>
      </c>
      <c r="C122" s="8">
        <v>471405</v>
      </c>
      <c r="D122" s="7" t="s">
        <v>49</v>
      </c>
      <c r="E122" s="7" t="s">
        <v>48</v>
      </c>
      <c r="F122" s="7" t="s">
        <v>47</v>
      </c>
      <c r="G122" s="7" t="s">
        <v>46</v>
      </c>
      <c r="H122" s="1" t="s">
        <v>45</v>
      </c>
      <c r="I122" s="6" t="str">
        <f t="shared" si="116"/>
        <v>034574</v>
      </c>
      <c r="J122" s="6" t="s">
        <v>242</v>
      </c>
      <c r="K122" s="6" t="s">
        <v>259</v>
      </c>
      <c r="L122" s="10">
        <v>44927</v>
      </c>
      <c r="M122" s="10">
        <v>45291</v>
      </c>
    </row>
    <row r="123" spans="1:13" x14ac:dyDescent="0.2">
      <c r="A123" s="7" t="str">
        <f t="shared" ref="A123:A124" si="201">A122</f>
        <v>Xi</v>
      </c>
      <c r="B123" s="1" t="s">
        <v>191</v>
      </c>
      <c r="C123" s="8">
        <f t="shared" ref="C123:C124" si="202">C122</f>
        <v>471405</v>
      </c>
      <c r="D123" s="7" t="str">
        <f t="shared" ref="D123:D124" si="203">D122</f>
        <v>Force Bipolar</v>
      </c>
      <c r="E123" s="7" t="str">
        <f t="shared" ref="E123:E124" si="204">E122</f>
        <v>強力雙極夾鉗</v>
      </c>
      <c r="F123" s="7" t="str">
        <f t="shared" ref="F123:F124" si="205">F122</f>
        <v>支</v>
      </c>
      <c r="G123" s="7" t="str">
        <f t="shared" ref="G123:G124" si="206">G122</f>
        <v>12次</v>
      </c>
      <c r="H123" s="1" t="s">
        <v>174</v>
      </c>
      <c r="I123" s="6" t="str">
        <f t="shared" si="116"/>
        <v>034583</v>
      </c>
      <c r="J123" s="6" t="s">
        <v>242</v>
      </c>
      <c r="K123" s="6" t="s">
        <v>259</v>
      </c>
      <c r="L123" s="10">
        <v>44927</v>
      </c>
      <c r="M123" s="10">
        <v>45291</v>
      </c>
    </row>
    <row r="124" spans="1:13" x14ac:dyDescent="0.2">
      <c r="A124" s="7" t="str">
        <f t="shared" si="201"/>
        <v>Xi</v>
      </c>
      <c r="B124" s="1" t="s">
        <v>191</v>
      </c>
      <c r="C124" s="8">
        <f t="shared" si="202"/>
        <v>471405</v>
      </c>
      <c r="D124" s="7" t="str">
        <f t="shared" si="203"/>
        <v>Force Bipolar</v>
      </c>
      <c r="E124" s="7" t="str">
        <f t="shared" si="204"/>
        <v>強力雙極夾鉗</v>
      </c>
      <c r="F124" s="7" t="str">
        <f t="shared" si="205"/>
        <v>支</v>
      </c>
      <c r="G124" s="7" t="str">
        <f t="shared" si="206"/>
        <v>12次</v>
      </c>
      <c r="H124" s="1" t="s">
        <v>146</v>
      </c>
      <c r="I124" s="6" t="str">
        <f t="shared" si="116"/>
        <v>035164</v>
      </c>
      <c r="J124" s="6" t="s">
        <v>242</v>
      </c>
      <c r="K124" s="6" t="s">
        <v>259</v>
      </c>
      <c r="L124" s="10">
        <v>44927</v>
      </c>
      <c r="M124" s="10">
        <v>45291</v>
      </c>
    </row>
    <row r="125" spans="1:13" x14ac:dyDescent="0.2">
      <c r="A125" s="7" t="s">
        <v>7</v>
      </c>
      <c r="B125" s="1" t="s">
        <v>191</v>
      </c>
      <c r="C125" s="8">
        <v>480275</v>
      </c>
      <c r="D125" s="7" t="s">
        <v>44</v>
      </c>
      <c r="E125" s="7" t="s">
        <v>43</v>
      </c>
      <c r="F125" s="7" t="s">
        <v>3</v>
      </c>
      <c r="G125" s="7" t="s">
        <v>17</v>
      </c>
      <c r="H125" s="1" t="s">
        <v>42</v>
      </c>
      <c r="I125" s="6" t="str">
        <f t="shared" si="116"/>
        <v>028057</v>
      </c>
      <c r="J125" s="6" t="s">
        <v>243</v>
      </c>
      <c r="K125" s="6" t="s">
        <v>259</v>
      </c>
      <c r="L125" s="10">
        <v>44927</v>
      </c>
      <c r="M125" s="10">
        <v>45291</v>
      </c>
    </row>
    <row r="126" spans="1:13" x14ac:dyDescent="0.2">
      <c r="A126" s="7" t="str">
        <f>A125</f>
        <v>Xi</v>
      </c>
      <c r="B126" s="1" t="s">
        <v>191</v>
      </c>
      <c r="C126" s="8">
        <f>C125</f>
        <v>480275</v>
      </c>
      <c r="D126" s="7" t="str">
        <f>D125</f>
        <v>da Vinci Xi Harmonic ACE Curved Shears, 8mm</v>
      </c>
      <c r="E126" s="7" t="str">
        <f>E125</f>
        <v>da Vinci Xi 超音波刀外管</v>
      </c>
      <c r="F126" s="7" t="str">
        <f>F125</f>
        <v>盒</v>
      </c>
      <c r="G126" s="7" t="str">
        <f>G125</f>
        <v>6支</v>
      </c>
      <c r="H126" s="1" t="s">
        <v>0</v>
      </c>
      <c r="I126" s="6" t="str">
        <f t="shared" si="116"/>
        <v>034728</v>
      </c>
      <c r="J126" s="6" t="s">
        <v>243</v>
      </c>
      <c r="K126" s="6" t="s">
        <v>259</v>
      </c>
      <c r="L126" s="10">
        <v>44927</v>
      </c>
      <c r="M126" s="10">
        <v>45291</v>
      </c>
    </row>
    <row r="127" spans="1:13" x14ac:dyDescent="0.2">
      <c r="A127" s="7" t="s">
        <v>7</v>
      </c>
      <c r="B127" s="1" t="s">
        <v>191</v>
      </c>
      <c r="C127" s="8">
        <v>480422</v>
      </c>
      <c r="D127" s="7" t="s">
        <v>41</v>
      </c>
      <c r="E127" s="7" t="s">
        <v>40</v>
      </c>
      <c r="F127" s="7" t="s">
        <v>3</v>
      </c>
      <c r="G127" s="7" t="s">
        <v>17</v>
      </c>
      <c r="H127" s="1" t="s">
        <v>185</v>
      </c>
      <c r="I127" s="6" t="str">
        <f t="shared" si="116"/>
        <v>032868</v>
      </c>
      <c r="J127" s="6" t="s">
        <v>244</v>
      </c>
      <c r="K127" s="6" t="s">
        <v>259</v>
      </c>
      <c r="L127" s="10">
        <v>44927</v>
      </c>
      <c r="M127" s="10">
        <v>45291</v>
      </c>
    </row>
    <row r="128" spans="1:13" x14ac:dyDescent="0.2">
      <c r="A128" s="7" t="str">
        <f t="shared" ref="A128:A129" si="207">A127</f>
        <v>Xi</v>
      </c>
      <c r="B128" s="1" t="s">
        <v>191</v>
      </c>
      <c r="C128" s="8">
        <f t="shared" ref="C128:C129" si="208">C127</f>
        <v>480422</v>
      </c>
      <c r="D128" s="7" t="str">
        <f t="shared" ref="D128:D129" si="209">D127</f>
        <v>Vessel Sealer Extend</v>
      </c>
      <c r="E128" s="7" t="str">
        <f t="shared" ref="E128:E129" si="210">E127</f>
        <v>內視鏡切割閉合器械</v>
      </c>
      <c r="F128" s="7" t="str">
        <f t="shared" ref="F128:F129" si="211">F127</f>
        <v>盒</v>
      </c>
      <c r="G128" s="7" t="str">
        <f t="shared" ref="G128:G129" si="212">G127</f>
        <v>6支</v>
      </c>
      <c r="H128" s="1" t="s">
        <v>0</v>
      </c>
      <c r="I128" s="6" t="str">
        <f t="shared" si="116"/>
        <v>034728</v>
      </c>
      <c r="J128" s="6" t="s">
        <v>244</v>
      </c>
      <c r="K128" s="6" t="s">
        <v>259</v>
      </c>
      <c r="L128" s="10">
        <v>44927</v>
      </c>
      <c r="M128" s="10">
        <v>45291</v>
      </c>
    </row>
    <row r="129" spans="1:13" x14ac:dyDescent="0.2">
      <c r="A129" s="7" t="str">
        <f t="shared" si="207"/>
        <v>Xi</v>
      </c>
      <c r="B129" s="1" t="s">
        <v>191</v>
      </c>
      <c r="C129" s="8">
        <f t="shared" si="208"/>
        <v>480422</v>
      </c>
      <c r="D129" s="7" t="str">
        <f t="shared" si="209"/>
        <v>Vessel Sealer Extend</v>
      </c>
      <c r="E129" s="7" t="str">
        <f t="shared" si="210"/>
        <v>內視鏡切割閉合器械</v>
      </c>
      <c r="F129" s="7" t="str">
        <f t="shared" si="211"/>
        <v>盒</v>
      </c>
      <c r="G129" s="7" t="str">
        <f t="shared" si="212"/>
        <v>6支</v>
      </c>
      <c r="H129" s="1" t="s">
        <v>146</v>
      </c>
      <c r="I129" s="6" t="str">
        <f t="shared" si="116"/>
        <v>035164</v>
      </c>
      <c r="J129" s="6" t="s">
        <v>244</v>
      </c>
      <c r="K129" s="6" t="s">
        <v>259</v>
      </c>
      <c r="L129" s="10">
        <v>44927</v>
      </c>
      <c r="M129" s="10">
        <v>45291</v>
      </c>
    </row>
    <row r="130" spans="1:13" x14ac:dyDescent="0.2">
      <c r="A130" s="7" t="s">
        <v>7</v>
      </c>
      <c r="B130" s="1" t="s">
        <v>191</v>
      </c>
      <c r="C130" s="8">
        <v>480445</v>
      </c>
      <c r="D130" s="7" t="s">
        <v>39</v>
      </c>
      <c r="E130" s="7" t="s">
        <v>38</v>
      </c>
      <c r="F130" s="7" t="s">
        <v>3</v>
      </c>
      <c r="G130" s="7" t="s">
        <v>17</v>
      </c>
      <c r="H130" s="1" t="s">
        <v>20</v>
      </c>
      <c r="I130" s="6" t="str">
        <f t="shared" si="116"/>
        <v>033364</v>
      </c>
      <c r="J130" s="6" t="s">
        <v>245</v>
      </c>
      <c r="K130" s="6" t="s">
        <v>259</v>
      </c>
      <c r="L130" s="10">
        <v>44927</v>
      </c>
      <c r="M130" s="10">
        <v>45291</v>
      </c>
    </row>
    <row r="131" spans="1:13" x14ac:dyDescent="0.2">
      <c r="A131" s="7" t="str">
        <f>A130</f>
        <v>Xi</v>
      </c>
      <c r="B131" s="1" t="s">
        <v>191</v>
      </c>
      <c r="C131" s="8">
        <f>C130</f>
        <v>480445</v>
      </c>
      <c r="D131" s="7" t="str">
        <f>D130</f>
        <v>Stapler, SureForm 45</v>
      </c>
      <c r="E131" s="7" t="str">
        <f>E130</f>
        <v>修縫45縫合器</v>
      </c>
      <c r="F131" s="7" t="str">
        <f>F130</f>
        <v>盒</v>
      </c>
      <c r="G131" s="7" t="str">
        <f>G130</f>
        <v>6支</v>
      </c>
      <c r="H131" s="1" t="s">
        <v>186</v>
      </c>
      <c r="I131" s="6" t="str">
        <f t="shared" si="116"/>
        <v>033430</v>
      </c>
      <c r="J131" s="6" t="s">
        <v>245</v>
      </c>
      <c r="K131" s="6" t="s">
        <v>259</v>
      </c>
      <c r="L131" s="10">
        <v>44927</v>
      </c>
      <c r="M131" s="10">
        <v>45291</v>
      </c>
    </row>
    <row r="132" spans="1:13" x14ac:dyDescent="0.2">
      <c r="A132" s="7" t="s">
        <v>7</v>
      </c>
      <c r="B132" s="1" t="s">
        <v>191</v>
      </c>
      <c r="C132" s="8">
        <v>480545</v>
      </c>
      <c r="D132" s="7" t="s">
        <v>37</v>
      </c>
      <c r="E132" s="7" t="s">
        <v>36</v>
      </c>
      <c r="F132" s="7" t="s">
        <v>3</v>
      </c>
      <c r="G132" s="7" t="s">
        <v>17</v>
      </c>
      <c r="H132" s="1" t="s">
        <v>20</v>
      </c>
      <c r="I132" s="6" t="str">
        <f t="shared" si="116"/>
        <v>033364</v>
      </c>
      <c r="J132" s="6" t="s">
        <v>246</v>
      </c>
      <c r="K132" s="6" t="s">
        <v>259</v>
      </c>
      <c r="L132" s="10">
        <v>44927</v>
      </c>
      <c r="M132" s="10">
        <v>45291</v>
      </c>
    </row>
    <row r="133" spans="1:13" x14ac:dyDescent="0.2">
      <c r="A133" s="7" t="str">
        <f>A132</f>
        <v>Xi</v>
      </c>
      <c r="B133" s="1" t="s">
        <v>191</v>
      </c>
      <c r="C133" s="8">
        <f>C132</f>
        <v>480545</v>
      </c>
      <c r="D133" s="7" t="str">
        <f>D132</f>
        <v>Stapler, SureForm 45 Curved-Tip</v>
      </c>
      <c r="E133" s="7" t="str">
        <f>E132</f>
        <v>修縫45彎曲尖端縫合器</v>
      </c>
      <c r="F133" s="7" t="str">
        <f>F132</f>
        <v>盒</v>
      </c>
      <c r="G133" s="7" t="str">
        <f>G132</f>
        <v>6支</v>
      </c>
      <c r="H133" s="1" t="s">
        <v>186</v>
      </c>
      <c r="I133" s="6" t="str">
        <f t="shared" si="116"/>
        <v>033430</v>
      </c>
      <c r="J133" s="6" t="s">
        <v>246</v>
      </c>
      <c r="K133" s="6" t="s">
        <v>259</v>
      </c>
      <c r="L133" s="10">
        <v>44927</v>
      </c>
      <c r="M133" s="10">
        <v>45291</v>
      </c>
    </row>
    <row r="134" spans="1:13" x14ac:dyDescent="0.2">
      <c r="A134" s="7" t="s">
        <v>7</v>
      </c>
      <c r="B134" s="1" t="s">
        <v>191</v>
      </c>
      <c r="C134" s="8" t="s">
        <v>35</v>
      </c>
      <c r="D134" s="7" t="s">
        <v>34</v>
      </c>
      <c r="E134" s="7" t="s">
        <v>33</v>
      </c>
      <c r="F134" s="7" t="s">
        <v>3</v>
      </c>
      <c r="G134" s="7" t="s">
        <v>2</v>
      </c>
      <c r="H134" s="1" t="s">
        <v>20</v>
      </c>
      <c r="I134" s="6" t="str">
        <f t="shared" si="116"/>
        <v>033364</v>
      </c>
      <c r="J134" s="6" t="s">
        <v>247</v>
      </c>
      <c r="K134" s="6" t="s">
        <v>259</v>
      </c>
      <c r="L134" s="10">
        <v>44927</v>
      </c>
      <c r="M134" s="10">
        <v>45291</v>
      </c>
    </row>
    <row r="135" spans="1:13" x14ac:dyDescent="0.2">
      <c r="A135" s="7" t="str">
        <f>A134</f>
        <v>Xi</v>
      </c>
      <c r="B135" s="1" t="s">
        <v>191</v>
      </c>
      <c r="C135" s="8" t="str">
        <f>C134</f>
        <v>48345B</v>
      </c>
      <c r="D135" s="7" t="str">
        <f>D134</f>
        <v>Reload, SureForm 45, 3.5 Blue, 6-Row</v>
      </c>
      <c r="E135" s="7" t="str">
        <f>E134</f>
        <v>修縫45縫合釘 3.5 藍, 6排</v>
      </c>
      <c r="F135" s="7" t="str">
        <f>F134</f>
        <v>盒</v>
      </c>
      <c r="G135" s="7" t="str">
        <f>G134</f>
        <v>12支</v>
      </c>
      <c r="H135" s="1" t="s">
        <v>186</v>
      </c>
      <c r="I135" s="6" t="str">
        <f t="shared" si="116"/>
        <v>033430</v>
      </c>
      <c r="J135" s="6" t="s">
        <v>247</v>
      </c>
      <c r="K135" s="6" t="s">
        <v>259</v>
      </c>
      <c r="L135" s="10">
        <v>44927</v>
      </c>
      <c r="M135" s="10">
        <v>45291</v>
      </c>
    </row>
    <row r="136" spans="1:13" x14ac:dyDescent="0.2">
      <c r="A136" s="7" t="s">
        <v>7</v>
      </c>
      <c r="B136" s="1" t="s">
        <v>191</v>
      </c>
      <c r="C136" s="8" t="s">
        <v>32</v>
      </c>
      <c r="D136" s="7" t="s">
        <v>31</v>
      </c>
      <c r="E136" s="7" t="s">
        <v>30</v>
      </c>
      <c r="F136" s="7" t="s">
        <v>3</v>
      </c>
      <c r="G136" s="7" t="s">
        <v>2</v>
      </c>
      <c r="H136" s="1" t="s">
        <v>20</v>
      </c>
      <c r="I136" s="6" t="str">
        <f t="shared" si="116"/>
        <v>033364</v>
      </c>
      <c r="J136" s="6" t="s">
        <v>248</v>
      </c>
      <c r="K136" s="6" t="s">
        <v>259</v>
      </c>
      <c r="L136" s="10">
        <v>44927</v>
      </c>
      <c r="M136" s="10">
        <v>45291</v>
      </c>
    </row>
    <row r="137" spans="1:13" x14ac:dyDescent="0.2">
      <c r="A137" s="7" t="str">
        <f>A136</f>
        <v>Xi</v>
      </c>
      <c r="B137" s="1" t="s">
        <v>191</v>
      </c>
      <c r="C137" s="8" t="str">
        <f>C136</f>
        <v>48345G</v>
      </c>
      <c r="D137" s="7" t="str">
        <f>D136</f>
        <v>Reload, SureForm 45, 4.3 Green, 6-Row</v>
      </c>
      <c r="E137" s="7" t="str">
        <f>E136</f>
        <v>修縫45縫合釘 4.3 綠, 6排</v>
      </c>
      <c r="F137" s="7" t="str">
        <f>F136</f>
        <v>盒</v>
      </c>
      <c r="G137" s="7" t="str">
        <f>G136</f>
        <v>12支</v>
      </c>
      <c r="H137" s="1" t="s">
        <v>186</v>
      </c>
      <c r="I137" s="6" t="str">
        <f t="shared" si="116"/>
        <v>033430</v>
      </c>
      <c r="J137" s="6" t="s">
        <v>248</v>
      </c>
      <c r="K137" s="6" t="s">
        <v>259</v>
      </c>
      <c r="L137" s="10">
        <v>44927</v>
      </c>
      <c r="M137" s="10">
        <v>45291</v>
      </c>
    </row>
    <row r="138" spans="1:13" x14ac:dyDescent="0.2">
      <c r="A138" s="7" t="s">
        <v>7</v>
      </c>
      <c r="B138" s="1" t="s">
        <v>191</v>
      </c>
      <c r="C138" s="8" t="s">
        <v>29</v>
      </c>
      <c r="D138" s="7" t="s">
        <v>28</v>
      </c>
      <c r="E138" s="7" t="s">
        <v>27</v>
      </c>
      <c r="F138" s="7" t="s">
        <v>3</v>
      </c>
      <c r="G138" s="7" t="s">
        <v>2</v>
      </c>
      <c r="H138" s="1" t="s">
        <v>20</v>
      </c>
      <c r="I138" s="6" t="str">
        <f t="shared" ref="I138:I155" si="213">MID(H138,FIND("第",H138)+1,FIND("號",H138)-1-FIND("第",H138))</f>
        <v>033364</v>
      </c>
      <c r="J138" s="6" t="s">
        <v>249</v>
      </c>
      <c r="K138" s="6" t="s">
        <v>259</v>
      </c>
      <c r="L138" s="10">
        <v>44927</v>
      </c>
      <c r="M138" s="10">
        <v>45291</v>
      </c>
    </row>
    <row r="139" spans="1:13" x14ac:dyDescent="0.2">
      <c r="A139" s="7" t="str">
        <f>A138</f>
        <v>Xi</v>
      </c>
      <c r="B139" s="1" t="s">
        <v>191</v>
      </c>
      <c r="C139" s="8" t="str">
        <f>C138</f>
        <v>48345M</v>
      </c>
      <c r="D139" s="7" t="str">
        <f>D138</f>
        <v>Reload, SureForm 45, 2.0 Gray, 6-Row</v>
      </c>
      <c r="E139" s="7" t="str">
        <f>E138</f>
        <v>修縫45縫合釘 2.0 灰, 6排</v>
      </c>
      <c r="F139" s="7" t="str">
        <f>F138</f>
        <v>盒</v>
      </c>
      <c r="G139" s="7" t="str">
        <f>G138</f>
        <v>12支</v>
      </c>
      <c r="H139" s="1" t="s">
        <v>186</v>
      </c>
      <c r="I139" s="6" t="str">
        <f t="shared" si="213"/>
        <v>033430</v>
      </c>
      <c r="J139" s="6" t="s">
        <v>249</v>
      </c>
      <c r="K139" s="6" t="s">
        <v>259</v>
      </c>
      <c r="L139" s="10">
        <v>44927</v>
      </c>
      <c r="M139" s="10">
        <v>45291</v>
      </c>
    </row>
    <row r="140" spans="1:13" x14ac:dyDescent="0.2">
      <c r="A140" s="7" t="s">
        <v>7</v>
      </c>
      <c r="B140" s="1" t="s">
        <v>191</v>
      </c>
      <c r="C140" s="8" t="s">
        <v>26</v>
      </c>
      <c r="D140" s="7" t="s">
        <v>25</v>
      </c>
      <c r="E140" s="7" t="s">
        <v>24</v>
      </c>
      <c r="F140" s="7" t="s">
        <v>3</v>
      </c>
      <c r="G140" s="7" t="s">
        <v>2</v>
      </c>
      <c r="H140" s="1" t="s">
        <v>20</v>
      </c>
      <c r="I140" s="6" t="str">
        <f t="shared" si="213"/>
        <v>033364</v>
      </c>
      <c r="J140" s="6" t="s">
        <v>250</v>
      </c>
      <c r="K140" s="6" t="s">
        <v>259</v>
      </c>
      <c r="L140" s="10">
        <v>44927</v>
      </c>
      <c r="M140" s="10">
        <v>45291</v>
      </c>
    </row>
    <row r="141" spans="1:13" x14ac:dyDescent="0.2">
      <c r="A141" s="7" t="str">
        <f>A140</f>
        <v>Xi</v>
      </c>
      <c r="B141" s="1" t="s">
        <v>191</v>
      </c>
      <c r="C141" s="8" t="str">
        <f>C140</f>
        <v>48345T</v>
      </c>
      <c r="D141" s="7" t="str">
        <f>D140</f>
        <v>Reload, SureForm 45, 4.6 Black, 6-Row</v>
      </c>
      <c r="E141" s="7" t="str">
        <f>E140</f>
        <v>修縫45縫合釘 4.6 黑, 6排</v>
      </c>
      <c r="F141" s="7" t="str">
        <f>F140</f>
        <v>盒</v>
      </c>
      <c r="G141" s="7" t="str">
        <f>G140</f>
        <v>12支</v>
      </c>
      <c r="H141" s="1" t="s">
        <v>186</v>
      </c>
      <c r="I141" s="6" t="str">
        <f t="shared" si="213"/>
        <v>033430</v>
      </c>
      <c r="J141" s="6" t="s">
        <v>250</v>
      </c>
      <c r="K141" s="6" t="s">
        <v>259</v>
      </c>
      <c r="L141" s="10">
        <v>44927</v>
      </c>
      <c r="M141" s="10">
        <v>45291</v>
      </c>
    </row>
    <row r="142" spans="1:13" x14ac:dyDescent="0.2">
      <c r="A142" s="7" t="s">
        <v>7</v>
      </c>
      <c r="B142" s="1" t="s">
        <v>191</v>
      </c>
      <c r="C142" s="8" t="s">
        <v>23</v>
      </c>
      <c r="D142" s="7" t="s">
        <v>22</v>
      </c>
      <c r="E142" s="7" t="s">
        <v>21</v>
      </c>
      <c r="F142" s="7" t="s">
        <v>3</v>
      </c>
      <c r="G142" s="7" t="s">
        <v>2</v>
      </c>
      <c r="H142" s="1" t="s">
        <v>20</v>
      </c>
      <c r="I142" s="6" t="str">
        <f t="shared" si="213"/>
        <v>033364</v>
      </c>
      <c r="J142" s="6" t="s">
        <v>251</v>
      </c>
      <c r="K142" s="6" t="s">
        <v>259</v>
      </c>
      <c r="L142" s="10">
        <v>44927</v>
      </c>
      <c r="M142" s="10">
        <v>45291</v>
      </c>
    </row>
    <row r="143" spans="1:13" x14ac:dyDescent="0.2">
      <c r="A143" s="7" t="str">
        <f>A142</f>
        <v>Xi</v>
      </c>
      <c r="B143" s="1" t="s">
        <v>191</v>
      </c>
      <c r="C143" s="8" t="str">
        <f>C142</f>
        <v>48345W</v>
      </c>
      <c r="D143" s="7" t="str">
        <f>D142</f>
        <v>Reload, SureForm 45, 2.5 White, 6-Row</v>
      </c>
      <c r="E143" s="7" t="str">
        <f>E142</f>
        <v>修縫45縫合釘 2.5 白, 6排</v>
      </c>
      <c r="F143" s="7" t="str">
        <f>F142</f>
        <v>盒</v>
      </c>
      <c r="G143" s="7" t="str">
        <f>G142</f>
        <v>12支</v>
      </c>
      <c r="H143" s="1" t="s">
        <v>186</v>
      </c>
      <c r="I143" s="6" t="str">
        <f t="shared" si="213"/>
        <v>033430</v>
      </c>
      <c r="J143" s="6" t="s">
        <v>251</v>
      </c>
      <c r="K143" s="6" t="s">
        <v>259</v>
      </c>
      <c r="L143" s="10">
        <v>44927</v>
      </c>
      <c r="M143" s="10">
        <v>45291</v>
      </c>
    </row>
    <row r="144" spans="1:13" x14ac:dyDescent="0.2">
      <c r="A144" s="7" t="s">
        <v>7</v>
      </c>
      <c r="B144" s="1" t="s">
        <v>191</v>
      </c>
      <c r="C144" s="8">
        <v>480460</v>
      </c>
      <c r="D144" s="7" t="s">
        <v>19</v>
      </c>
      <c r="E144" s="7" t="s">
        <v>18</v>
      </c>
      <c r="F144" s="7" t="s">
        <v>3</v>
      </c>
      <c r="G144" s="7" t="s">
        <v>17</v>
      </c>
      <c r="H144" s="1" t="s">
        <v>1</v>
      </c>
      <c r="I144" s="6" t="str">
        <f t="shared" si="213"/>
        <v>033010</v>
      </c>
      <c r="J144" s="6" t="s">
        <v>252</v>
      </c>
      <c r="K144" s="6" t="s">
        <v>259</v>
      </c>
      <c r="L144" s="10">
        <v>44927</v>
      </c>
      <c r="M144" s="10">
        <v>45291</v>
      </c>
    </row>
    <row r="145" spans="1:13" x14ac:dyDescent="0.2">
      <c r="A145" s="7" t="str">
        <f>A144</f>
        <v>Xi</v>
      </c>
      <c r="B145" s="1" t="s">
        <v>191</v>
      </c>
      <c r="C145" s="8">
        <f>C144</f>
        <v>480460</v>
      </c>
      <c r="D145" s="7" t="str">
        <f>D144</f>
        <v>Stapler, SureForm 60</v>
      </c>
      <c r="E145" s="7" t="str">
        <f>E144</f>
        <v>修縫60縫合器</v>
      </c>
      <c r="F145" s="7" t="str">
        <f>F144</f>
        <v>盒</v>
      </c>
      <c r="G145" s="7" t="str">
        <f>G144</f>
        <v>6支</v>
      </c>
      <c r="H145" s="1" t="s">
        <v>187</v>
      </c>
      <c r="I145" s="6" t="str">
        <f t="shared" si="213"/>
        <v>033433</v>
      </c>
      <c r="J145" s="6" t="s">
        <v>252</v>
      </c>
      <c r="K145" s="6" t="s">
        <v>259</v>
      </c>
      <c r="L145" s="10">
        <v>44927</v>
      </c>
      <c r="M145" s="10">
        <v>45291</v>
      </c>
    </row>
    <row r="146" spans="1:13" x14ac:dyDescent="0.2">
      <c r="A146" s="7" t="s">
        <v>7</v>
      </c>
      <c r="B146" s="1" t="s">
        <v>191</v>
      </c>
      <c r="C146" s="8" t="s">
        <v>16</v>
      </c>
      <c r="D146" s="7" t="s">
        <v>15</v>
      </c>
      <c r="E146" s="7" t="s">
        <v>14</v>
      </c>
      <c r="F146" s="7" t="s">
        <v>3</v>
      </c>
      <c r="G146" s="7" t="s">
        <v>2</v>
      </c>
      <c r="H146" s="1" t="s">
        <v>1</v>
      </c>
      <c r="I146" s="6" t="str">
        <f t="shared" si="213"/>
        <v>033010</v>
      </c>
      <c r="J146" s="6" t="s">
        <v>253</v>
      </c>
      <c r="K146" s="6" t="s">
        <v>259</v>
      </c>
      <c r="L146" s="10">
        <v>44927</v>
      </c>
      <c r="M146" s="10">
        <v>45291</v>
      </c>
    </row>
    <row r="147" spans="1:13" x14ac:dyDescent="0.2">
      <c r="A147" s="7" t="str">
        <f>A146</f>
        <v>Xi</v>
      </c>
      <c r="B147" s="1" t="s">
        <v>191</v>
      </c>
      <c r="C147" s="8" t="str">
        <f>C146</f>
        <v>48360B</v>
      </c>
      <c r="D147" s="7" t="str">
        <f>D146</f>
        <v>Reload, SureForm 60, 3.5 Blue, 6-Row</v>
      </c>
      <c r="E147" s="7" t="str">
        <f>E146</f>
        <v>修縫60縫合釘 3.5 藍, 6排</v>
      </c>
      <c r="F147" s="7" t="str">
        <f>F146</f>
        <v>盒</v>
      </c>
      <c r="G147" s="7" t="str">
        <f>G146</f>
        <v>12支</v>
      </c>
      <c r="H147" s="1" t="s">
        <v>187</v>
      </c>
      <c r="I147" s="6" t="str">
        <f t="shared" si="213"/>
        <v>033433</v>
      </c>
      <c r="J147" s="6" t="s">
        <v>253</v>
      </c>
      <c r="K147" s="6" t="s">
        <v>259</v>
      </c>
      <c r="L147" s="10">
        <v>44927</v>
      </c>
      <c r="M147" s="10">
        <v>45291</v>
      </c>
    </row>
    <row r="148" spans="1:13" x14ac:dyDescent="0.2">
      <c r="A148" s="7" t="s">
        <v>7</v>
      </c>
      <c r="B148" s="1" t="s">
        <v>191</v>
      </c>
      <c r="C148" s="8" t="s">
        <v>13</v>
      </c>
      <c r="D148" s="7" t="s">
        <v>12</v>
      </c>
      <c r="E148" s="7" t="s">
        <v>11</v>
      </c>
      <c r="F148" s="7" t="s">
        <v>3</v>
      </c>
      <c r="G148" s="7" t="s">
        <v>2</v>
      </c>
      <c r="H148" s="1" t="s">
        <v>1</v>
      </c>
      <c r="I148" s="6" t="str">
        <f t="shared" si="213"/>
        <v>033010</v>
      </c>
      <c r="J148" s="6" t="s">
        <v>254</v>
      </c>
      <c r="K148" s="6" t="s">
        <v>259</v>
      </c>
      <c r="L148" s="10">
        <v>44927</v>
      </c>
      <c r="M148" s="10">
        <v>45291</v>
      </c>
    </row>
    <row r="149" spans="1:13" x14ac:dyDescent="0.2">
      <c r="A149" s="7" t="str">
        <f>A148</f>
        <v>Xi</v>
      </c>
      <c r="B149" s="1" t="s">
        <v>191</v>
      </c>
      <c r="C149" s="8" t="str">
        <f>C148</f>
        <v>48360G</v>
      </c>
      <c r="D149" s="7" t="str">
        <f>D148</f>
        <v>Reload, SureForm 60, 4.3 Green, 6-Row</v>
      </c>
      <c r="E149" s="7" t="str">
        <f>E148</f>
        <v>修縫60縫合釘 4.3 綠, 6排</v>
      </c>
      <c r="F149" s="7" t="str">
        <f>F148</f>
        <v>盒</v>
      </c>
      <c r="G149" s="7" t="str">
        <f>G148</f>
        <v>12支</v>
      </c>
      <c r="H149" s="1" t="s">
        <v>187</v>
      </c>
      <c r="I149" s="6" t="str">
        <f t="shared" si="213"/>
        <v>033433</v>
      </c>
      <c r="J149" s="6" t="s">
        <v>254</v>
      </c>
      <c r="K149" s="6" t="s">
        <v>259</v>
      </c>
      <c r="L149" s="10">
        <v>44927</v>
      </c>
      <c r="M149" s="10">
        <v>45291</v>
      </c>
    </row>
    <row r="150" spans="1:13" x14ac:dyDescent="0.2">
      <c r="A150" s="7" t="s">
        <v>7</v>
      </c>
      <c r="B150" s="1" t="s">
        <v>191</v>
      </c>
      <c r="C150" s="8" t="s">
        <v>10</v>
      </c>
      <c r="D150" s="7" t="s">
        <v>9</v>
      </c>
      <c r="E150" s="7" t="s">
        <v>8</v>
      </c>
      <c r="F150" s="7" t="s">
        <v>3</v>
      </c>
      <c r="G150" s="7" t="s">
        <v>2</v>
      </c>
      <c r="H150" s="1" t="s">
        <v>1</v>
      </c>
      <c r="I150" s="6" t="str">
        <f t="shared" si="213"/>
        <v>033010</v>
      </c>
      <c r="J150" s="6" t="s">
        <v>255</v>
      </c>
      <c r="K150" s="6" t="s">
        <v>259</v>
      </c>
      <c r="L150" s="10">
        <v>44927</v>
      </c>
      <c r="M150" s="10">
        <v>45291</v>
      </c>
    </row>
    <row r="151" spans="1:13" x14ac:dyDescent="0.2">
      <c r="A151" s="7" t="str">
        <f>A150</f>
        <v>Xi</v>
      </c>
      <c r="B151" s="1" t="s">
        <v>191</v>
      </c>
      <c r="C151" s="8" t="str">
        <f>C150</f>
        <v>48360T</v>
      </c>
      <c r="D151" s="7" t="str">
        <f>D150</f>
        <v>Reload, SureForm 60, 4.6 Black, 6-Row</v>
      </c>
      <c r="E151" s="7" t="str">
        <f>E150</f>
        <v>修縫60縫合釘 4.6 黑, 6排</v>
      </c>
      <c r="F151" s="7" t="str">
        <f>F150</f>
        <v>盒</v>
      </c>
      <c r="G151" s="7" t="str">
        <f>G150</f>
        <v>12支</v>
      </c>
      <c r="H151" s="1" t="s">
        <v>187</v>
      </c>
      <c r="I151" s="6" t="str">
        <f t="shared" si="213"/>
        <v>033433</v>
      </c>
      <c r="J151" s="6" t="s">
        <v>255</v>
      </c>
      <c r="K151" s="6" t="s">
        <v>259</v>
      </c>
      <c r="L151" s="10">
        <v>44927</v>
      </c>
      <c r="M151" s="10">
        <v>45291</v>
      </c>
    </row>
    <row r="152" spans="1:13" x14ac:dyDescent="0.2">
      <c r="A152" s="7" t="s">
        <v>7</v>
      </c>
      <c r="B152" s="1" t="s">
        <v>191</v>
      </c>
      <c r="C152" s="8" t="s">
        <v>6</v>
      </c>
      <c r="D152" s="7" t="s">
        <v>5</v>
      </c>
      <c r="E152" s="7" t="s">
        <v>4</v>
      </c>
      <c r="F152" s="7" t="s">
        <v>3</v>
      </c>
      <c r="G152" s="7" t="s">
        <v>2</v>
      </c>
      <c r="H152" s="1" t="s">
        <v>1</v>
      </c>
      <c r="I152" s="6" t="str">
        <f t="shared" si="213"/>
        <v>033010</v>
      </c>
      <c r="J152" s="6" t="s">
        <v>256</v>
      </c>
      <c r="K152" s="6" t="s">
        <v>259</v>
      </c>
      <c r="L152" s="10">
        <v>44927</v>
      </c>
      <c r="M152" s="10">
        <v>45291</v>
      </c>
    </row>
    <row r="153" spans="1:13" x14ac:dyDescent="0.2">
      <c r="A153" s="7" t="str">
        <f>A152</f>
        <v>Xi</v>
      </c>
      <c r="B153" s="1" t="s">
        <v>191</v>
      </c>
      <c r="C153" s="8" t="str">
        <f>C152</f>
        <v>48360W</v>
      </c>
      <c r="D153" s="7" t="str">
        <f>D152</f>
        <v>Reload, SureForm 60, 2.5 White, 6-Row</v>
      </c>
      <c r="E153" s="7" t="str">
        <f>E152</f>
        <v>修縫60縫合釘 2.5 白, 6排</v>
      </c>
      <c r="F153" s="7" t="str">
        <f>F152</f>
        <v>盒</v>
      </c>
      <c r="G153" s="7" t="str">
        <f>G152</f>
        <v>12支</v>
      </c>
      <c r="H153" s="1" t="s">
        <v>187</v>
      </c>
      <c r="I153" s="6" t="str">
        <f t="shared" si="213"/>
        <v>033433</v>
      </c>
      <c r="J153" s="6" t="s">
        <v>256</v>
      </c>
      <c r="K153" s="6" t="s">
        <v>259</v>
      </c>
      <c r="L153" s="10">
        <v>44927</v>
      </c>
      <c r="M153" s="10">
        <v>45291</v>
      </c>
    </row>
    <row r="154" spans="1:13" x14ac:dyDescent="0.2">
      <c r="A154" s="7" t="s">
        <v>188</v>
      </c>
      <c r="B154" s="1" t="s">
        <v>191</v>
      </c>
      <c r="C154" s="8">
        <v>480299</v>
      </c>
      <c r="D154" s="7" t="s">
        <v>189</v>
      </c>
      <c r="E154" s="7" t="s">
        <v>190</v>
      </c>
      <c r="F154" s="7" t="s">
        <v>3</v>
      </c>
      <c r="G154" s="7" t="s">
        <v>17</v>
      </c>
      <c r="H154" s="1" t="s">
        <v>42</v>
      </c>
      <c r="I154" s="6" t="str">
        <f t="shared" si="213"/>
        <v>028057</v>
      </c>
      <c r="J154" s="6" t="s">
        <v>258</v>
      </c>
      <c r="K154" s="6" t="s">
        <v>259</v>
      </c>
      <c r="L154" s="10">
        <v>44927</v>
      </c>
      <c r="M154" s="10">
        <v>45291</v>
      </c>
    </row>
    <row r="155" spans="1:13" x14ac:dyDescent="0.2">
      <c r="A155" s="7" t="str">
        <f>A154</f>
        <v>非合約</v>
      </c>
      <c r="B155" s="1" t="s">
        <v>191</v>
      </c>
      <c r="C155" s="2">
        <f>C154</f>
        <v>480299</v>
      </c>
      <c r="D155" s="1" t="str">
        <f>D154</f>
        <v>EndoWrist Suction irrigator</v>
      </c>
      <c r="E155" s="1" t="str">
        <f>E154</f>
        <v>微腕型沖吸管</v>
      </c>
      <c r="F155" s="1" t="str">
        <f>F154</f>
        <v>盒</v>
      </c>
      <c r="G155" s="1" t="str">
        <f>G154</f>
        <v>6支</v>
      </c>
      <c r="H155" s="1" t="s">
        <v>0</v>
      </c>
      <c r="I155" s="3" t="str">
        <f t="shared" si="213"/>
        <v>034728</v>
      </c>
      <c r="J155" s="3" t="s">
        <v>257</v>
      </c>
      <c r="K155" s="6" t="s">
        <v>259</v>
      </c>
      <c r="L155" s="10">
        <v>44927</v>
      </c>
      <c r="M155" s="10">
        <v>45291</v>
      </c>
    </row>
  </sheetData>
  <autoFilter ref="A1:I155" xr:uid="{954EDE06-E86F-43A1-A07D-8FBD13700649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2024-08-07T07:46:10Z</dcterms:modified>
</cp:coreProperties>
</file>